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lahoula\Downloads\"/>
    </mc:Choice>
  </mc:AlternateContent>
  <xr:revisionPtr revIDLastSave="0" documentId="13_ncr:1_{FC2DC806-0FB5-4347-8C97-F8F6623B210D}" xr6:coauthVersionLast="47" xr6:coauthVersionMax="47" xr10:uidLastSave="{00000000-0000-0000-0000-000000000000}"/>
  <workbookProtection workbookAlgorithmName="SHA-512" workbookHashValue="PpeUQpqI3GMDUou9Y7hhvR5Cj/ORqNYJgcbx51Z5634ktvteBYap1mUoZ3bDeNGPaIfdq3qqAwsyYAcRcFE9JA==" workbookSaltValue="JGwtVM8ooA5tNYUaRolhFQ==" workbookSpinCount="100000" lockStructure="1"/>
  <bookViews>
    <workbookView xWindow="-120" yWindow="-120" windowWidth="29040" windowHeight="15990" tabRatio="695" firstSheet="2" activeTab="2" xr2:uid="{00000000-000D-0000-FFFF-FFFF00000000}"/>
  </bookViews>
  <sheets>
    <sheet name="Adm. Check List" sheetId="18" state="hidden" r:id="rId1"/>
    <sheet name="OPERATIONAL ANALYSIS" sheetId="17" state="hidden" r:id="rId2"/>
    <sheet name="1.Approved Budget (=Signed)" sheetId="1" r:id="rId3"/>
    <sheet name="2. Submitted Fin Rep by Benef " sheetId="15" r:id="rId4"/>
    <sheet name="3.Rap Fin Benef ACCEPTE" sheetId="5" state="hidden" r:id="rId5"/>
    <sheet name="duration" sheetId="3" state="hidden" r:id="rId6"/>
    <sheet name="4. CONTROLE" sheetId="16" state="hidden" r:id="rId7"/>
    <sheet name="5.Output Annex to the letter-EN" sheetId="11" state="hidden" r:id="rId8"/>
    <sheet name="Ceilings" sheetId="2" r:id="rId9"/>
  </sheets>
  <definedNames>
    <definedName name="__xlfn_IFERROR">#N/A</definedName>
    <definedName name="_xlnm._FilterDatabase" localSheetId="8" hidden="1">Ceilings!$A$1:$B$1</definedName>
    <definedName name="bookmark1" localSheetId="8">Ceilings!#REF!</definedName>
    <definedName name="countries">Ceilings!$A$2:$A$202</definedName>
    <definedName name="duration">duration!$A$1:$A$4</definedName>
    <definedName name="Jours" localSheetId="3">'2. Submitted Fin Rep by Benef '!$F$142:$F$172</definedName>
    <definedName name="Jours" localSheetId="4">'3.Rap Fin Benef ACCEPTE'!#REF!</definedName>
    <definedName name="Jours">'1.Approved Budget (=Signed)'!$F$143:$F$173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43" i="5" l="1"/>
  <c r="R44" i="5"/>
  <c r="R45" i="5"/>
  <c r="R46" i="5"/>
  <c r="R42" i="5"/>
  <c r="B19" i="5"/>
  <c r="L110" i="5"/>
  <c r="L117" i="5" s="1"/>
  <c r="L144" i="16" s="1"/>
  <c r="L137" i="16"/>
  <c r="N42" i="1"/>
  <c r="N43" i="1"/>
  <c r="N44" i="1"/>
  <c r="N45" i="1"/>
  <c r="N46" i="1"/>
  <c r="N41" i="1"/>
  <c r="R41" i="1" s="1"/>
  <c r="R47" i="1" s="1"/>
  <c r="N32" i="1"/>
  <c r="N33" i="1"/>
  <c r="R33" i="1" s="1"/>
  <c r="N34" i="1"/>
  <c r="R34" i="1" s="1"/>
  <c r="N35" i="1"/>
  <c r="N36" i="1"/>
  <c r="N31" i="1"/>
  <c r="R31" i="1" s="1"/>
  <c r="R37" i="1" s="1"/>
  <c r="N20" i="1"/>
  <c r="P20" i="1" s="1"/>
  <c r="P27" i="1" s="1"/>
  <c r="R32" i="1"/>
  <c r="T116" i="5"/>
  <c r="T114" i="5"/>
  <c r="T112" i="5"/>
  <c r="T105" i="5"/>
  <c r="T104" i="5"/>
  <c r="T96" i="5"/>
  <c r="T95" i="5"/>
  <c r="T93" i="5"/>
  <c r="T86" i="5"/>
  <c r="T81" i="5"/>
  <c r="T75" i="5"/>
  <c r="T74" i="5"/>
  <c r="T66" i="5"/>
  <c r="T65" i="5"/>
  <c r="T61" i="5"/>
  <c r="T56" i="5"/>
  <c r="T54" i="5"/>
  <c r="T53" i="5"/>
  <c r="T35" i="5"/>
  <c r="T34" i="5"/>
  <c r="T31" i="5"/>
  <c r="T23" i="5"/>
  <c r="T22" i="5"/>
  <c r="L20" i="5"/>
  <c r="R36" i="15"/>
  <c r="R22" i="15"/>
  <c r="R21" i="15"/>
  <c r="R27" i="15"/>
  <c r="L17" i="16"/>
  <c r="L18" i="16"/>
  <c r="L43" i="16"/>
  <c r="L30" i="16"/>
  <c r="L31" i="16"/>
  <c r="F19" i="5"/>
  <c r="F29" i="5"/>
  <c r="H19" i="5"/>
  <c r="N23" i="5"/>
  <c r="B109" i="5"/>
  <c r="B99" i="5"/>
  <c r="B89" i="5"/>
  <c r="B79" i="5"/>
  <c r="B69" i="5"/>
  <c r="B59" i="5"/>
  <c r="B49" i="5"/>
  <c r="B29" i="5"/>
  <c r="L116" i="5"/>
  <c r="L115" i="5"/>
  <c r="T115" i="5"/>
  <c r="L114" i="5"/>
  <c r="L113" i="5"/>
  <c r="T113" i="5"/>
  <c r="L112" i="5"/>
  <c r="L111" i="5"/>
  <c r="T111" i="5"/>
  <c r="T117" i="5"/>
  <c r="L106" i="5"/>
  <c r="T106" i="5"/>
  <c r="L105" i="5"/>
  <c r="L104" i="5"/>
  <c r="L103" i="5"/>
  <c r="T103" i="5"/>
  <c r="L102" i="5"/>
  <c r="T102" i="5"/>
  <c r="L101" i="5"/>
  <c r="T101" i="5"/>
  <c r="L100" i="5"/>
  <c r="L124" i="16"/>
  <c r="N101" i="5"/>
  <c r="R101" i="5"/>
  <c r="R107" i="5"/>
  <c r="N102" i="5"/>
  <c r="N106" i="5"/>
  <c r="R106" i="5"/>
  <c r="L96" i="5"/>
  <c r="L95" i="5"/>
  <c r="L94" i="5"/>
  <c r="T94" i="5"/>
  <c r="L93" i="5"/>
  <c r="L114" i="16"/>
  <c r="L92" i="5"/>
  <c r="T92" i="5"/>
  <c r="L91" i="5"/>
  <c r="T91" i="5"/>
  <c r="L90" i="5"/>
  <c r="L111" i="16"/>
  <c r="L86" i="5"/>
  <c r="L85" i="5"/>
  <c r="T85" i="5"/>
  <c r="L84" i="5"/>
  <c r="T84" i="5"/>
  <c r="L83" i="5"/>
  <c r="L101" i="16"/>
  <c r="L82" i="5"/>
  <c r="L100" i="16"/>
  <c r="L81" i="5"/>
  <c r="L99" i="16"/>
  <c r="L80" i="5"/>
  <c r="L87" i="5"/>
  <c r="L105" i="16"/>
  <c r="L76" i="5"/>
  <c r="T76" i="5"/>
  <c r="L75" i="5"/>
  <c r="L74" i="5"/>
  <c r="L73" i="5"/>
  <c r="T73" i="5"/>
  <c r="L72" i="5"/>
  <c r="L87" i="16"/>
  <c r="L71" i="5"/>
  <c r="T71" i="5"/>
  <c r="L70" i="5"/>
  <c r="L85" i="16"/>
  <c r="L66" i="5"/>
  <c r="L65" i="5"/>
  <c r="L64" i="5"/>
  <c r="T64" i="5"/>
  <c r="L63" i="5"/>
  <c r="T63" i="5"/>
  <c r="L75" i="16"/>
  <c r="L62" i="5"/>
  <c r="L74" i="16"/>
  <c r="L61" i="5"/>
  <c r="L60" i="5"/>
  <c r="L51" i="5"/>
  <c r="T51" i="5"/>
  <c r="L52" i="5"/>
  <c r="T52" i="5"/>
  <c r="L53" i="5"/>
  <c r="L54" i="5"/>
  <c r="L62" i="16"/>
  <c r="L55" i="5"/>
  <c r="T55" i="5"/>
  <c r="L56" i="5"/>
  <c r="L50" i="5"/>
  <c r="L57" i="5"/>
  <c r="L41" i="5"/>
  <c r="L46" i="16"/>
  <c r="L42" i="5"/>
  <c r="T42" i="5"/>
  <c r="L43" i="5"/>
  <c r="T43" i="5"/>
  <c r="L44" i="5"/>
  <c r="T44" i="5"/>
  <c r="L45" i="5"/>
  <c r="T45" i="5"/>
  <c r="L46" i="5"/>
  <c r="T46" i="5"/>
  <c r="L40" i="5"/>
  <c r="L45" i="16"/>
  <c r="L36" i="5"/>
  <c r="L38" i="16"/>
  <c r="L35" i="5"/>
  <c r="L34" i="5"/>
  <c r="L33" i="5"/>
  <c r="T33" i="5"/>
  <c r="L35" i="16"/>
  <c r="L32" i="5"/>
  <c r="T32" i="5"/>
  <c r="L31" i="5"/>
  <c r="L30" i="5"/>
  <c r="L32" i="16"/>
  <c r="L21" i="5"/>
  <c r="T21" i="5"/>
  <c r="L22" i="5"/>
  <c r="L23" i="5"/>
  <c r="L24" i="5"/>
  <c r="R24" i="5"/>
  <c r="L25" i="5"/>
  <c r="L27" i="5"/>
  <c r="L26" i="16"/>
  <c r="L26" i="5"/>
  <c r="T26" i="5"/>
  <c r="L51" i="16"/>
  <c r="R72" i="15"/>
  <c r="R73" i="15"/>
  <c r="R75" i="15"/>
  <c r="R64" i="15"/>
  <c r="R65" i="15"/>
  <c r="R61" i="15"/>
  <c r="R67" i="15"/>
  <c r="T116" i="15"/>
  <c r="T115" i="15"/>
  <c r="T114" i="15"/>
  <c r="T113" i="15"/>
  <c r="T112" i="15"/>
  <c r="T117" i="15"/>
  <c r="T111" i="15"/>
  <c r="T106" i="15"/>
  <c r="T105" i="15"/>
  <c r="T104" i="15"/>
  <c r="T103" i="15"/>
  <c r="T107" i="15"/>
  <c r="V107" i="15"/>
  <c r="J132" i="16"/>
  <c r="T102" i="15"/>
  <c r="T101" i="15"/>
  <c r="T96" i="15"/>
  <c r="T95" i="15"/>
  <c r="T94" i="15"/>
  <c r="T93" i="15"/>
  <c r="T92" i="15"/>
  <c r="T91" i="15"/>
  <c r="T97" i="15"/>
  <c r="T86" i="15"/>
  <c r="T85" i="15"/>
  <c r="T84" i="15"/>
  <c r="T83" i="15"/>
  <c r="T82" i="15"/>
  <c r="T81" i="15"/>
  <c r="T87" i="15"/>
  <c r="T76" i="15"/>
  <c r="T75" i="15"/>
  <c r="T74" i="15"/>
  <c r="T73" i="15"/>
  <c r="T72" i="15"/>
  <c r="T71" i="15"/>
  <c r="T77" i="15"/>
  <c r="T66" i="15"/>
  <c r="T65" i="15"/>
  <c r="T64" i="15"/>
  <c r="T63" i="15"/>
  <c r="T62" i="15"/>
  <c r="T61" i="15"/>
  <c r="T67" i="15"/>
  <c r="T56" i="15"/>
  <c r="T55" i="15"/>
  <c r="T54" i="15"/>
  <c r="T53" i="15"/>
  <c r="L136" i="16"/>
  <c r="H49" i="5"/>
  <c r="N53" i="5"/>
  <c r="R53" i="5"/>
  <c r="N56" i="5"/>
  <c r="R56" i="5"/>
  <c r="N52" i="5"/>
  <c r="R52" i="5"/>
  <c r="F49" i="5"/>
  <c r="L56" i="16"/>
  <c r="J136" i="16"/>
  <c r="J97" i="16"/>
  <c r="J84" i="16"/>
  <c r="J71" i="16"/>
  <c r="J135" i="16"/>
  <c r="J122" i="16"/>
  <c r="J109" i="16"/>
  <c r="J96" i="16"/>
  <c r="J83" i="16"/>
  <c r="J70" i="16"/>
  <c r="J56" i="16"/>
  <c r="J43" i="16"/>
  <c r="J30" i="16"/>
  <c r="J17" i="16"/>
  <c r="B39" i="5"/>
  <c r="B49" i="15"/>
  <c r="J57" i="16"/>
  <c r="J44" i="16"/>
  <c r="L140" i="16"/>
  <c r="L116" i="16"/>
  <c r="L104" i="16"/>
  <c r="L88" i="16"/>
  <c r="L73" i="16"/>
  <c r="L78" i="16"/>
  <c r="L59" i="16"/>
  <c r="L64" i="16"/>
  <c r="L47" i="16"/>
  <c r="J123" i="16"/>
  <c r="L98" i="16"/>
  <c r="L72" i="16"/>
  <c r="L37" i="16"/>
  <c r="L36" i="16"/>
  <c r="L25" i="16"/>
  <c r="J137" i="16"/>
  <c r="L97" i="15"/>
  <c r="J118" i="16"/>
  <c r="J88" i="16"/>
  <c r="J73" i="16"/>
  <c r="L67" i="15"/>
  <c r="J79" i="16"/>
  <c r="J58" i="16"/>
  <c r="T46" i="15"/>
  <c r="J46" i="16"/>
  <c r="L33" i="16"/>
  <c r="T32" i="15"/>
  <c r="J34" i="16"/>
  <c r="T36" i="15"/>
  <c r="N23" i="15"/>
  <c r="R23" i="15"/>
  <c r="F99" i="5"/>
  <c r="L122" i="16"/>
  <c r="H109" i="5"/>
  <c r="N114" i="5"/>
  <c r="R114" i="5"/>
  <c r="H99" i="5"/>
  <c r="N100" i="5"/>
  <c r="P100" i="5"/>
  <c r="P107" i="5"/>
  <c r="H89" i="5"/>
  <c r="L110" i="16"/>
  <c r="N94" i="5"/>
  <c r="R94" i="5"/>
  <c r="H79" i="5"/>
  <c r="N85" i="5"/>
  <c r="R85" i="5"/>
  <c r="H69" i="5"/>
  <c r="N74" i="5"/>
  <c r="R74" i="5"/>
  <c r="H59" i="5"/>
  <c r="L71" i="16"/>
  <c r="H39" i="5"/>
  <c r="N43" i="5"/>
  <c r="H29" i="5"/>
  <c r="N33" i="5"/>
  <c r="R33" i="5"/>
  <c r="F39" i="5"/>
  <c r="N80" i="1"/>
  <c r="P80" i="1" s="1"/>
  <c r="P87" i="1" s="1"/>
  <c r="N81" i="1"/>
  <c r="R81" i="1"/>
  <c r="R87" i="1" s="1"/>
  <c r="T81" i="1"/>
  <c r="T87" i="1" s="1"/>
  <c r="V87" i="1" s="1"/>
  <c r="H106" i="16" s="1"/>
  <c r="N82" i="1"/>
  <c r="R82" i="1"/>
  <c r="T82" i="1"/>
  <c r="N83" i="1"/>
  <c r="R83" i="1"/>
  <c r="T83" i="1"/>
  <c r="N84" i="1"/>
  <c r="R84" i="1" s="1"/>
  <c r="T84" i="1"/>
  <c r="N85" i="1"/>
  <c r="R85" i="1" s="1"/>
  <c r="T85" i="1"/>
  <c r="N86" i="1"/>
  <c r="R86" i="1" s="1"/>
  <c r="T86" i="1"/>
  <c r="L87" i="1"/>
  <c r="N90" i="1"/>
  <c r="P90" i="1" s="1"/>
  <c r="P97" i="1" s="1"/>
  <c r="N91" i="1"/>
  <c r="R91" i="1"/>
  <c r="R97" i="1" s="1"/>
  <c r="T91" i="1"/>
  <c r="T97" i="1" s="1"/>
  <c r="V97" i="1" s="1"/>
  <c r="H119" i="16" s="1"/>
  <c r="N92" i="1"/>
  <c r="R92" i="1" s="1"/>
  <c r="T92" i="1"/>
  <c r="N93" i="1"/>
  <c r="R93" i="1"/>
  <c r="T93" i="1"/>
  <c r="N94" i="1"/>
  <c r="R94" i="1" s="1"/>
  <c r="T94" i="1"/>
  <c r="N95" i="1"/>
  <c r="R95" i="1" s="1"/>
  <c r="T95" i="1"/>
  <c r="N96" i="1"/>
  <c r="R96" i="1" s="1"/>
  <c r="T96" i="1"/>
  <c r="L97" i="1"/>
  <c r="H118" i="16"/>
  <c r="N100" i="1"/>
  <c r="P100" i="1" s="1"/>
  <c r="P107" i="1" s="1"/>
  <c r="N101" i="1"/>
  <c r="R101" i="1" s="1"/>
  <c r="R107" i="1" s="1"/>
  <c r="T101" i="1"/>
  <c r="T107" i="1"/>
  <c r="V107" i="1" s="1"/>
  <c r="H132" i="16" s="1"/>
  <c r="N102" i="1"/>
  <c r="R102" i="1" s="1"/>
  <c r="T102" i="1"/>
  <c r="N103" i="1"/>
  <c r="R103" i="1" s="1"/>
  <c r="T103" i="1"/>
  <c r="N104" i="1"/>
  <c r="R104" i="1"/>
  <c r="T104" i="1"/>
  <c r="N105" i="1"/>
  <c r="R105" i="1"/>
  <c r="T105" i="1"/>
  <c r="N106" i="1"/>
  <c r="R106" i="1"/>
  <c r="T106" i="1"/>
  <c r="L107" i="1"/>
  <c r="H131" i="16" s="1"/>
  <c r="D14" i="5"/>
  <c r="N50" i="1"/>
  <c r="P50" i="1" s="1"/>
  <c r="P57" i="1" s="1"/>
  <c r="N51" i="1"/>
  <c r="R51" i="1"/>
  <c r="R57" i="1" s="1"/>
  <c r="T51" i="1"/>
  <c r="T57" i="1" s="1"/>
  <c r="N52" i="1"/>
  <c r="R52" i="1" s="1"/>
  <c r="T52" i="1"/>
  <c r="N53" i="1"/>
  <c r="R53" i="1"/>
  <c r="T53" i="1"/>
  <c r="N54" i="1"/>
  <c r="R54" i="1" s="1"/>
  <c r="T54" i="1"/>
  <c r="N55" i="1"/>
  <c r="R55" i="1"/>
  <c r="T55" i="1"/>
  <c r="N56" i="1"/>
  <c r="R56" i="1" s="1"/>
  <c r="T56" i="1"/>
  <c r="L57" i="1"/>
  <c r="H65" i="16"/>
  <c r="S57" i="1"/>
  <c r="N60" i="1"/>
  <c r="P60" i="1" s="1"/>
  <c r="P67" i="1" s="1"/>
  <c r="N61" i="1"/>
  <c r="R61" i="1"/>
  <c r="R67" i="1" s="1"/>
  <c r="T61" i="1"/>
  <c r="N62" i="1"/>
  <c r="R62" i="1"/>
  <c r="T62" i="1"/>
  <c r="N63" i="1"/>
  <c r="R63" i="1" s="1"/>
  <c r="T63" i="1"/>
  <c r="T67" i="1" s="1"/>
  <c r="N64" i="1"/>
  <c r="R64" i="1" s="1"/>
  <c r="T64" i="1"/>
  <c r="N65" i="1"/>
  <c r="R65" i="1" s="1"/>
  <c r="T65" i="1"/>
  <c r="N66" i="1"/>
  <c r="R66" i="1"/>
  <c r="T66" i="1"/>
  <c r="L67" i="1"/>
  <c r="H79" i="16"/>
  <c r="N70" i="1"/>
  <c r="P70" i="1" s="1"/>
  <c r="P77" i="1" s="1"/>
  <c r="N71" i="1"/>
  <c r="R71" i="1"/>
  <c r="R77" i="1" s="1"/>
  <c r="T71" i="1"/>
  <c r="N72" i="1"/>
  <c r="R72" i="1" s="1"/>
  <c r="T72" i="1"/>
  <c r="T77" i="1" s="1"/>
  <c r="N73" i="1"/>
  <c r="R73" i="1"/>
  <c r="T73" i="1"/>
  <c r="N74" i="1"/>
  <c r="R74" i="1" s="1"/>
  <c r="T74" i="1"/>
  <c r="N75" i="1"/>
  <c r="R75" i="1"/>
  <c r="T75" i="1"/>
  <c r="N76" i="1"/>
  <c r="R76" i="1" s="1"/>
  <c r="T76" i="1"/>
  <c r="L77" i="1"/>
  <c r="H92" i="16"/>
  <c r="H105" i="16"/>
  <c r="N110" i="1"/>
  <c r="P110" i="1" s="1"/>
  <c r="P117" i="1" s="1"/>
  <c r="N111" i="1"/>
  <c r="R111" i="1" s="1"/>
  <c r="R117" i="1" s="1"/>
  <c r="T111" i="1"/>
  <c r="T117" i="1" s="1"/>
  <c r="N112" i="1"/>
  <c r="R112" i="1" s="1"/>
  <c r="T112" i="1"/>
  <c r="N113" i="1"/>
  <c r="R113" i="1"/>
  <c r="T113" i="1"/>
  <c r="N114" i="1"/>
  <c r="R114" i="1" s="1"/>
  <c r="T114" i="1"/>
  <c r="N115" i="1"/>
  <c r="R115" i="1" s="1"/>
  <c r="T115" i="1"/>
  <c r="N116" i="1"/>
  <c r="R116" i="1" s="1"/>
  <c r="T116" i="1"/>
  <c r="L117" i="1"/>
  <c r="H144" i="16"/>
  <c r="F109" i="5"/>
  <c r="L135" i="16"/>
  <c r="F89" i="5"/>
  <c r="L109" i="16"/>
  <c r="F79" i="5"/>
  <c r="L96" i="16"/>
  <c r="F69" i="5"/>
  <c r="L83" i="16"/>
  <c r="N115" i="15"/>
  <c r="R115" i="15"/>
  <c r="N105" i="15"/>
  <c r="N91" i="15"/>
  <c r="R91" i="15"/>
  <c r="R97" i="15"/>
  <c r="N81" i="15"/>
  <c r="R81" i="15"/>
  <c r="R87" i="15"/>
  <c r="N75" i="15"/>
  <c r="N64" i="15"/>
  <c r="D13" i="5"/>
  <c r="D13" i="16"/>
  <c r="D12" i="5"/>
  <c r="D12" i="16"/>
  <c r="D11" i="5"/>
  <c r="D10" i="5"/>
  <c r="D11" i="16"/>
  <c r="L103" i="16"/>
  <c r="L129" i="16"/>
  <c r="L143" i="16"/>
  <c r="J138" i="16"/>
  <c r="J139" i="16"/>
  <c r="J140" i="16"/>
  <c r="J141" i="16"/>
  <c r="J142" i="16"/>
  <c r="J143" i="16"/>
  <c r="T46" i="1"/>
  <c r="T45" i="1"/>
  <c r="T44" i="1"/>
  <c r="T43" i="1"/>
  <c r="T42" i="1"/>
  <c r="T41" i="1"/>
  <c r="T47" i="1" s="1"/>
  <c r="T36" i="1"/>
  <c r="T35" i="1"/>
  <c r="T34" i="1"/>
  <c r="T33" i="1"/>
  <c r="T32" i="1"/>
  <c r="T31" i="1"/>
  <c r="T37" i="1" s="1"/>
  <c r="T26" i="1"/>
  <c r="T25" i="1"/>
  <c r="T24" i="1"/>
  <c r="T23" i="1"/>
  <c r="T22" i="1"/>
  <c r="T27" i="1" s="1"/>
  <c r="L47" i="1"/>
  <c r="H52" i="16" s="1"/>
  <c r="L37" i="1"/>
  <c r="H39" i="16"/>
  <c r="L27" i="1"/>
  <c r="H26" i="16" s="1"/>
  <c r="N40" i="1"/>
  <c r="P40" i="1" s="1"/>
  <c r="P47" i="1" s="1"/>
  <c r="N30" i="1"/>
  <c r="P30" i="1" s="1"/>
  <c r="P37" i="1" s="1"/>
  <c r="R46" i="1"/>
  <c r="R45" i="1"/>
  <c r="R44" i="1"/>
  <c r="R43" i="1"/>
  <c r="R42" i="1"/>
  <c r="R36" i="1"/>
  <c r="R35" i="1"/>
  <c r="T21" i="1"/>
  <c r="N22" i="1"/>
  <c r="R22" i="1"/>
  <c r="N23" i="1"/>
  <c r="R23" i="1"/>
  <c r="N24" i="1"/>
  <c r="R24" i="1" s="1"/>
  <c r="N25" i="1"/>
  <c r="R25" i="1"/>
  <c r="N26" i="1"/>
  <c r="R26" i="1"/>
  <c r="N21" i="1"/>
  <c r="R21" i="1"/>
  <c r="R27" i="1" s="1"/>
  <c r="O6" i="17"/>
  <c r="M6" i="17"/>
  <c r="L107" i="15"/>
  <c r="J131" i="16"/>
  <c r="L27" i="15"/>
  <c r="J26" i="16"/>
  <c r="N104" i="15"/>
  <c r="T51" i="15"/>
  <c r="T45" i="15"/>
  <c r="T44" i="15"/>
  <c r="T47" i="15"/>
  <c r="T42" i="15"/>
  <c r="T35" i="15"/>
  <c r="T34" i="15"/>
  <c r="T33" i="15"/>
  <c r="T26" i="15"/>
  <c r="T25" i="15"/>
  <c r="T24" i="15"/>
  <c r="T23" i="15"/>
  <c r="T27" i="15"/>
  <c r="T22" i="15"/>
  <c r="T21" i="15"/>
  <c r="A23" i="11"/>
  <c r="H16" i="16"/>
  <c r="B4" i="11"/>
  <c r="H135" i="16"/>
  <c r="H122" i="16"/>
  <c r="H109" i="16"/>
  <c r="H96" i="16"/>
  <c r="H83" i="16"/>
  <c r="H70" i="16"/>
  <c r="H56" i="16"/>
  <c r="H43" i="16"/>
  <c r="H30" i="16"/>
  <c r="H31" i="16"/>
  <c r="H134" i="16"/>
  <c r="H121" i="16"/>
  <c r="H108" i="16"/>
  <c r="H95" i="16"/>
  <c r="H82" i="16"/>
  <c r="H55" i="16"/>
  <c r="H69" i="16"/>
  <c r="H42" i="16"/>
  <c r="H29" i="16"/>
  <c r="J150" i="16"/>
  <c r="J130" i="16"/>
  <c r="J129" i="16"/>
  <c r="J128" i="16"/>
  <c r="J127" i="16"/>
  <c r="J126" i="16"/>
  <c r="J125" i="16"/>
  <c r="J124" i="16"/>
  <c r="J117" i="16"/>
  <c r="J116" i="16"/>
  <c r="J115" i="16"/>
  <c r="J114" i="16"/>
  <c r="J113" i="16"/>
  <c r="J112" i="16"/>
  <c r="J111" i="16"/>
  <c r="J104" i="16"/>
  <c r="J103" i="16"/>
  <c r="J102" i="16"/>
  <c r="J101" i="16"/>
  <c r="J100" i="16"/>
  <c r="J91" i="16"/>
  <c r="J90" i="16"/>
  <c r="J89" i="16"/>
  <c r="J87" i="16"/>
  <c r="J86" i="16"/>
  <c r="J78" i="16"/>
  <c r="J77" i="16"/>
  <c r="J76" i="16"/>
  <c r="J75" i="16"/>
  <c r="J74" i="16"/>
  <c r="J72" i="16"/>
  <c r="J64" i="16"/>
  <c r="J63" i="16"/>
  <c r="J62" i="16"/>
  <c r="J59" i="16"/>
  <c r="J51" i="16"/>
  <c r="J50" i="16"/>
  <c r="J49" i="16"/>
  <c r="J48" i="16"/>
  <c r="J47" i="16"/>
  <c r="H38" i="16"/>
  <c r="H37" i="16"/>
  <c r="H36" i="16"/>
  <c r="H35" i="16"/>
  <c r="H34" i="16"/>
  <c r="H33" i="16"/>
  <c r="H32" i="16"/>
  <c r="J38" i="16"/>
  <c r="J37" i="16"/>
  <c r="J36" i="16"/>
  <c r="J35" i="16"/>
  <c r="J33" i="16"/>
  <c r="J32" i="16"/>
  <c r="J25" i="16"/>
  <c r="J24" i="16"/>
  <c r="J23" i="16"/>
  <c r="J22" i="16"/>
  <c r="J21" i="16"/>
  <c r="J20" i="16"/>
  <c r="J19" i="16"/>
  <c r="C19" i="11"/>
  <c r="L150" i="16"/>
  <c r="H150" i="16"/>
  <c r="H143" i="16"/>
  <c r="H142" i="16"/>
  <c r="H141" i="16"/>
  <c r="H140" i="16"/>
  <c r="H139" i="16"/>
  <c r="H138" i="16"/>
  <c r="H137" i="16"/>
  <c r="H136" i="16"/>
  <c r="H130" i="16"/>
  <c r="H129" i="16"/>
  <c r="H128" i="16"/>
  <c r="H127" i="16"/>
  <c r="H126" i="16"/>
  <c r="H125" i="16"/>
  <c r="H124" i="16"/>
  <c r="H123" i="16"/>
  <c r="H117" i="16"/>
  <c r="H116" i="16"/>
  <c r="H115" i="16"/>
  <c r="H114" i="16"/>
  <c r="H113" i="16"/>
  <c r="H112" i="16"/>
  <c r="H111" i="16"/>
  <c r="H110" i="16"/>
  <c r="H104" i="16"/>
  <c r="H103" i="16"/>
  <c r="H102" i="16"/>
  <c r="H101" i="16"/>
  <c r="H100" i="16"/>
  <c r="H99" i="16"/>
  <c r="H98" i="16"/>
  <c r="H97" i="16"/>
  <c r="H91" i="16"/>
  <c r="H90" i="16"/>
  <c r="H89" i="16"/>
  <c r="H88" i="16"/>
  <c r="H87" i="16"/>
  <c r="H86" i="16"/>
  <c r="H85" i="16"/>
  <c r="H84" i="16"/>
  <c r="H78" i="16"/>
  <c r="H77" i="16"/>
  <c r="H76" i="16"/>
  <c r="H75" i="16"/>
  <c r="H74" i="16"/>
  <c r="H73" i="16"/>
  <c r="H71" i="16"/>
  <c r="H72" i="16"/>
  <c r="H64" i="16"/>
  <c r="H63" i="16"/>
  <c r="H62" i="16"/>
  <c r="H61" i="16"/>
  <c r="H60" i="16"/>
  <c r="H59" i="16"/>
  <c r="H57" i="16"/>
  <c r="H58" i="16"/>
  <c r="H51" i="16"/>
  <c r="H50" i="16"/>
  <c r="H49" i="16"/>
  <c r="H48" i="16"/>
  <c r="H47" i="16"/>
  <c r="H46" i="16"/>
  <c r="H44" i="16"/>
  <c r="H45" i="16"/>
  <c r="H19" i="16"/>
  <c r="H18" i="16"/>
  <c r="H24" i="16"/>
  <c r="H25" i="16"/>
  <c r="H23" i="16"/>
  <c r="H22" i="16"/>
  <c r="H21" i="16"/>
  <c r="H20" i="16"/>
  <c r="H17" i="16"/>
  <c r="D9" i="5"/>
  <c r="N96" i="15"/>
  <c r="N74" i="15"/>
  <c r="R74" i="15"/>
  <c r="N101" i="15"/>
  <c r="N103" i="15"/>
  <c r="R103" i="15"/>
  <c r="N106" i="15"/>
  <c r="R106" i="15"/>
  <c r="N102" i="15"/>
  <c r="R102" i="15"/>
  <c r="N100" i="15"/>
  <c r="P100" i="15"/>
  <c r="P107" i="15"/>
  <c r="N110" i="15"/>
  <c r="P110" i="15"/>
  <c r="P117" i="15" s="1"/>
  <c r="V117" i="15" s="1"/>
  <c r="N111" i="15"/>
  <c r="R111" i="15"/>
  <c r="R117" i="15"/>
  <c r="N112" i="15"/>
  <c r="R112" i="15"/>
  <c r="N46" i="15"/>
  <c r="R46" i="15"/>
  <c r="N56" i="15"/>
  <c r="N72" i="15"/>
  <c r="N73" i="15"/>
  <c r="N70" i="15"/>
  <c r="P70" i="15"/>
  <c r="N44" i="15"/>
  <c r="R44" i="15"/>
  <c r="N76" i="15"/>
  <c r="R76" i="15"/>
  <c r="N71" i="15"/>
  <c r="R71" i="15"/>
  <c r="R77" i="15"/>
  <c r="N82" i="15"/>
  <c r="R82" i="15"/>
  <c r="N51" i="15"/>
  <c r="R51" i="15"/>
  <c r="R57" i="15"/>
  <c r="N116" i="15"/>
  <c r="R116" i="15"/>
  <c r="N114" i="15"/>
  <c r="R114" i="15"/>
  <c r="N113" i="15"/>
  <c r="R113" i="15"/>
  <c r="N90" i="15"/>
  <c r="P90" i="15"/>
  <c r="P97" i="15"/>
  <c r="N93" i="15"/>
  <c r="R93" i="15"/>
  <c r="J110" i="16"/>
  <c r="N110" i="5"/>
  <c r="P110" i="5"/>
  <c r="P117" i="5" s="1"/>
  <c r="V117" i="5" s="1"/>
  <c r="L145" i="16" s="1"/>
  <c r="N85" i="15"/>
  <c r="R85" i="15"/>
  <c r="N55" i="15"/>
  <c r="R55" i="15"/>
  <c r="N50" i="15"/>
  <c r="P50" i="15"/>
  <c r="P57" i="15"/>
  <c r="N83" i="15"/>
  <c r="R83" i="15"/>
  <c r="N80" i="15"/>
  <c r="P80" i="15"/>
  <c r="P87" i="15"/>
  <c r="N52" i="15"/>
  <c r="R52" i="15"/>
  <c r="N53" i="15"/>
  <c r="R53" i="15"/>
  <c r="N54" i="15"/>
  <c r="R54" i="15"/>
  <c r="N84" i="15"/>
  <c r="R84" i="15"/>
  <c r="N86" i="15"/>
  <c r="R86" i="15"/>
  <c r="N34" i="15"/>
  <c r="R34" i="15"/>
  <c r="N63" i="15"/>
  <c r="R63" i="15"/>
  <c r="N35" i="15"/>
  <c r="R35" i="15"/>
  <c r="N93" i="5"/>
  <c r="R93" i="5"/>
  <c r="N95" i="15"/>
  <c r="R95" i="15"/>
  <c r="N92" i="15"/>
  <c r="R92" i="15"/>
  <c r="N94" i="15"/>
  <c r="R94" i="15"/>
  <c r="N61" i="15"/>
  <c r="N60" i="15"/>
  <c r="P60" i="15"/>
  <c r="P67" i="15"/>
  <c r="N65" i="15"/>
  <c r="N66" i="15"/>
  <c r="R66" i="15"/>
  <c r="N62" i="15"/>
  <c r="R62" i="15"/>
  <c r="N40" i="15"/>
  <c r="P40" i="15"/>
  <c r="P47" i="15"/>
  <c r="N41" i="15"/>
  <c r="R41" i="15"/>
  <c r="N43" i="15"/>
  <c r="R43" i="15"/>
  <c r="N42" i="15"/>
  <c r="R42" i="15"/>
  <c r="N45" i="15"/>
  <c r="R45" i="15"/>
  <c r="J31" i="16"/>
  <c r="N30" i="15"/>
  <c r="P30" i="15"/>
  <c r="P37" i="15"/>
  <c r="N31" i="15"/>
  <c r="R31" i="15"/>
  <c r="R37" i="15"/>
  <c r="B5" i="11"/>
  <c r="N36" i="15"/>
  <c r="N33" i="15"/>
  <c r="R33" i="15"/>
  <c r="N32" i="15"/>
  <c r="R32" i="15"/>
  <c r="L117" i="15"/>
  <c r="J144" i="16"/>
  <c r="L87" i="15"/>
  <c r="J105" i="16"/>
  <c r="J98" i="16"/>
  <c r="J99" i="16"/>
  <c r="J85" i="16"/>
  <c r="L77" i="15"/>
  <c r="J92" i="16"/>
  <c r="J61" i="16"/>
  <c r="J45" i="16"/>
  <c r="T31" i="15"/>
  <c r="N25" i="15"/>
  <c r="R25" i="15"/>
  <c r="N22" i="15"/>
  <c r="N20" i="15"/>
  <c r="P20" i="15"/>
  <c r="P27" i="15"/>
  <c r="N26" i="15"/>
  <c r="R26" i="15"/>
  <c r="J18" i="16"/>
  <c r="N21" i="15"/>
  <c r="N24" i="15"/>
  <c r="R24" i="15"/>
  <c r="R101" i="15"/>
  <c r="R105" i="15"/>
  <c r="R104" i="15"/>
  <c r="R96" i="15"/>
  <c r="F59" i="5"/>
  <c r="L70" i="16"/>
  <c r="R56" i="15"/>
  <c r="N34" i="5"/>
  <c r="L117" i="16"/>
  <c r="L113" i="16"/>
  <c r="N32" i="5"/>
  <c r="N25" i="5"/>
  <c r="R25" i="5"/>
  <c r="J60" i="16"/>
  <c r="T52" i="15"/>
  <c r="L57" i="15"/>
  <c r="J65" i="16"/>
  <c r="L47" i="15"/>
  <c r="J52" i="16"/>
  <c r="T43" i="15"/>
  <c r="T41" i="15"/>
  <c r="L37" i="15"/>
  <c r="J39" i="16"/>
  <c r="L60" i="16"/>
  <c r="N54" i="5"/>
  <c r="R54" i="5"/>
  <c r="N112" i="5"/>
  <c r="R112" i="5"/>
  <c r="L128" i="16"/>
  <c r="R107" i="15"/>
  <c r="N95" i="5"/>
  <c r="R95" i="5"/>
  <c r="N91" i="5"/>
  <c r="N92" i="5"/>
  <c r="R92" i="5"/>
  <c r="N90" i="5"/>
  <c r="P90" i="5"/>
  <c r="P97" i="5"/>
  <c r="N70" i="5"/>
  <c r="N71" i="5"/>
  <c r="R71" i="5"/>
  <c r="R77" i="5"/>
  <c r="N75" i="5"/>
  <c r="R75" i="5"/>
  <c r="N73" i="5"/>
  <c r="R73" i="5"/>
  <c r="N76" i="5"/>
  <c r="T37" i="15"/>
  <c r="N22" i="5"/>
  <c r="L141" i="16"/>
  <c r="N116" i="5"/>
  <c r="R116" i="5"/>
  <c r="N111" i="5"/>
  <c r="R111" i="5"/>
  <c r="R117" i="5"/>
  <c r="N113" i="5"/>
  <c r="R113" i="5"/>
  <c r="N115" i="5"/>
  <c r="R115" i="5"/>
  <c r="L127" i="16"/>
  <c r="L115" i="16"/>
  <c r="N96" i="5"/>
  <c r="R96" i="5"/>
  <c r="P77" i="15"/>
  <c r="L86" i="16"/>
  <c r="N63" i="5"/>
  <c r="N65" i="5"/>
  <c r="L49" i="16"/>
  <c r="R47" i="15"/>
  <c r="V47" i="15"/>
  <c r="J53" i="16"/>
  <c r="V37" i="15"/>
  <c r="J40" i="16"/>
  <c r="L21" i="16"/>
  <c r="N24" i="5"/>
  <c r="N21" i="5"/>
  <c r="R21" i="5"/>
  <c r="R27" i="5"/>
  <c r="R119" i="5"/>
  <c r="N26" i="5"/>
  <c r="R26" i="5"/>
  <c r="L142" i="16"/>
  <c r="L139" i="16"/>
  <c r="L126" i="16"/>
  <c r="R102" i="5"/>
  <c r="R91" i="5"/>
  <c r="R97" i="5"/>
  <c r="R76" i="5"/>
  <c r="L91" i="16"/>
  <c r="N31" i="5"/>
  <c r="L125" i="16"/>
  <c r="N30" i="5"/>
  <c r="P30" i="5"/>
  <c r="P37" i="5"/>
  <c r="N55" i="5"/>
  <c r="R55" i="5"/>
  <c r="N61" i="5"/>
  <c r="R61" i="5"/>
  <c r="R67" i="5"/>
  <c r="L77" i="16"/>
  <c r="L102" i="16"/>
  <c r="L107" i="5"/>
  <c r="L131" i="16"/>
  <c r="L61" i="16"/>
  <c r="L84" i="16"/>
  <c r="L67" i="5"/>
  <c r="L79" i="16"/>
  <c r="N80" i="5"/>
  <c r="P80" i="5"/>
  <c r="P87" i="5"/>
  <c r="N72" i="5"/>
  <c r="N50" i="5"/>
  <c r="P50" i="5"/>
  <c r="P57" i="5"/>
  <c r="N81" i="5"/>
  <c r="R81" i="5"/>
  <c r="R87" i="5"/>
  <c r="L76" i="16"/>
  <c r="L90" i="16"/>
  <c r="L47" i="5"/>
  <c r="L52" i="16"/>
  <c r="L77" i="5"/>
  <c r="L92" i="16"/>
  <c r="N36" i="5"/>
  <c r="R36" i="5"/>
  <c r="N35" i="5"/>
  <c r="L112" i="16"/>
  <c r="L89" i="16"/>
  <c r="T41" i="5"/>
  <c r="T47" i="5"/>
  <c r="L22" i="16"/>
  <c r="L20" i="16"/>
  <c r="L65" i="16"/>
  <c r="R22" i="5"/>
  <c r="R23" i="5"/>
  <c r="R34" i="5"/>
  <c r="R31" i="5"/>
  <c r="R37" i="5"/>
  <c r="R35" i="5"/>
  <c r="N20" i="5"/>
  <c r="L19" i="16"/>
  <c r="P20" i="5"/>
  <c r="P27" i="5"/>
  <c r="P119" i="5"/>
  <c r="V77" i="15"/>
  <c r="J93" i="16"/>
  <c r="V67" i="15"/>
  <c r="J80" i="16"/>
  <c r="T57" i="5"/>
  <c r="T97" i="5"/>
  <c r="V97" i="5"/>
  <c r="L119" i="16"/>
  <c r="V97" i="15"/>
  <c r="J119" i="16"/>
  <c r="T27" i="5"/>
  <c r="R65" i="5"/>
  <c r="V27" i="15"/>
  <c r="T107" i="5"/>
  <c r="V107" i="5"/>
  <c r="L132" i="16"/>
  <c r="R63" i="5"/>
  <c r="V87" i="15"/>
  <c r="J106" i="16"/>
  <c r="T57" i="15"/>
  <c r="V57" i="15"/>
  <c r="J66" i="16"/>
  <c r="T82" i="5"/>
  <c r="R72" i="5"/>
  <c r="L63" i="16"/>
  <c r="N44" i="5"/>
  <c r="N45" i="5"/>
  <c r="L23" i="16"/>
  <c r="L58" i="16"/>
  <c r="N104" i="5"/>
  <c r="R104" i="5"/>
  <c r="T24" i="5"/>
  <c r="T36" i="5"/>
  <c r="T37" i="5"/>
  <c r="V37" i="5"/>
  <c r="L40" i="16"/>
  <c r="T62" i="5"/>
  <c r="T67" i="5"/>
  <c r="V67" i="5"/>
  <c r="L80" i="16"/>
  <c r="T83" i="5"/>
  <c r="T87" i="5"/>
  <c r="V87" i="5"/>
  <c r="L106" i="16"/>
  <c r="R32" i="5"/>
  <c r="N60" i="5"/>
  <c r="P60" i="5"/>
  <c r="P67" i="5"/>
  <c r="N62" i="5"/>
  <c r="R62" i="5"/>
  <c r="N84" i="5"/>
  <c r="R84" i="5"/>
  <c r="L138" i="16"/>
  <c r="L44" i="16"/>
  <c r="N83" i="5"/>
  <c r="R83" i="5"/>
  <c r="L37" i="5"/>
  <c r="L39" i="16"/>
  <c r="N66" i="5"/>
  <c r="R66" i="5"/>
  <c r="N51" i="5"/>
  <c r="R51" i="5"/>
  <c r="R57" i="5"/>
  <c r="N46" i="5"/>
  <c r="L24" i="16"/>
  <c r="N82" i="5"/>
  <c r="R82" i="5"/>
  <c r="L123" i="16"/>
  <c r="L34" i="16"/>
  <c r="L57" i="16"/>
  <c r="T25" i="5"/>
  <c r="T72" i="5"/>
  <c r="T77" i="5"/>
  <c r="V77" i="5"/>
  <c r="L93" i="16"/>
  <c r="L97" i="16"/>
  <c r="N64" i="5"/>
  <c r="R64" i="5"/>
  <c r="N40" i="5"/>
  <c r="P40" i="5"/>
  <c r="P47" i="5"/>
  <c r="N103" i="5"/>
  <c r="R103" i="5"/>
  <c r="L48" i="16"/>
  <c r="N86" i="5"/>
  <c r="R86" i="5"/>
  <c r="L97" i="5"/>
  <c r="L118" i="16"/>
  <c r="P70" i="5"/>
  <c r="P77" i="5"/>
  <c r="N42" i="5"/>
  <c r="N41" i="5"/>
  <c r="R41" i="5"/>
  <c r="R47" i="5"/>
  <c r="V47" i="5" s="1"/>
  <c r="L53" i="16" s="1"/>
  <c r="L50" i="16"/>
  <c r="L130" i="16"/>
  <c r="N105" i="5"/>
  <c r="R105" i="5"/>
  <c r="J27" i="16"/>
  <c r="T119" i="5"/>
  <c r="V27" i="5"/>
  <c r="V57" i="5"/>
  <c r="L66" i="16"/>
  <c r="L27" i="16"/>
  <c r="V121" i="15" l="1"/>
  <c r="J145" i="16"/>
  <c r="V67" i="1"/>
  <c r="H80" i="16" s="1"/>
  <c r="V57" i="1"/>
  <c r="H66" i="16" s="1"/>
  <c r="V117" i="1"/>
  <c r="H145" i="16" s="1"/>
  <c r="V77" i="1"/>
  <c r="H93" i="16" s="1"/>
  <c r="V47" i="1"/>
  <c r="H53" i="16" s="1"/>
  <c r="V27" i="1"/>
  <c r="H27" i="16" s="1"/>
  <c r="V37" i="1"/>
  <c r="H40" i="16" s="1"/>
  <c r="V121" i="5"/>
  <c r="V119" i="5"/>
  <c r="J147" i="16" l="1"/>
  <c r="V122" i="15"/>
  <c r="J148" i="16" s="1"/>
  <c r="V121" i="1"/>
  <c r="V122" i="1" s="1"/>
  <c r="H148" i="16" s="1"/>
  <c r="V122" i="5"/>
  <c r="L147" i="16"/>
  <c r="V123" i="15" l="1"/>
  <c r="H147" i="16"/>
  <c r="V123" i="5"/>
  <c r="L148" i="16"/>
  <c r="V123" i="1"/>
  <c r="H149" i="16" s="1"/>
  <c r="J149" i="16" l="1"/>
  <c r="C8" i="11" s="1"/>
  <c r="V125" i="15"/>
  <c r="V125" i="5"/>
  <c r="L124" i="5"/>
  <c r="L149" i="16"/>
  <c r="C10" i="11" s="1"/>
  <c r="C9" i="11" s="1"/>
  <c r="V125" i="1"/>
  <c r="H151" i="16" s="1"/>
  <c r="I151" i="16" s="1"/>
  <c r="V128" i="15" l="1"/>
  <c r="J151" i="16"/>
  <c r="L125" i="15"/>
  <c r="L125" i="5"/>
  <c r="B128" i="5"/>
  <c r="L151" i="16"/>
  <c r="H154" i="16"/>
  <c r="C14" i="11" s="1"/>
  <c r="K151" i="16" l="1"/>
  <c r="H155" i="16"/>
  <c r="C15" i="11" s="1"/>
  <c r="H156" i="16"/>
  <c r="M151" i="16"/>
  <c r="C16" i="11" l="1"/>
  <c r="H158" i="16"/>
  <c r="H160" i="16" l="1"/>
  <c r="C18" i="11"/>
  <c r="C20" i="11" s="1"/>
</calcChain>
</file>

<file path=xl/sharedStrings.xml><?xml version="1.0" encoding="utf-8"?>
<sst xmlns="http://schemas.openxmlformats.org/spreadsheetml/2006/main" count="1003" uniqueCount="389">
  <si>
    <t xml:space="preserve">Before completing this table please read carefully the instructions available on </t>
  </si>
  <si>
    <t>to be selected</t>
  </si>
  <si>
    <t>Programme guide and instructions for applicants</t>
  </si>
  <si>
    <t>Action</t>
  </si>
  <si>
    <t>Duration number of months:</t>
  </si>
  <si>
    <t>months</t>
  </si>
  <si>
    <t>Project Acronym</t>
  </si>
  <si>
    <t>Project Title</t>
  </si>
  <si>
    <t>Country where the activity takes place</t>
  </si>
  <si>
    <t>Unit cost per day</t>
  </si>
  <si>
    <t>Participants</t>
  </si>
  <si>
    <t>Subsistence</t>
  </si>
  <si>
    <t>Travel</t>
  </si>
  <si>
    <t>Total Costs</t>
  </si>
  <si>
    <t>Italy</t>
  </si>
  <si>
    <t>Total Number of participants - excluding non local contributors</t>
  </si>
  <si>
    <t>Total Number of non local speaker - travelling between 100 -499 KM</t>
  </si>
  <si>
    <t>Total Number of non local speaker - travelling between 500 - 1999 KM</t>
  </si>
  <si>
    <t>Total Number of non local speaker - travelling between 2000 -2999 KM</t>
  </si>
  <si>
    <t>Total Number of non local speaker - travelling between 3000 -3999 KM</t>
  </si>
  <si>
    <t>Total Number of non local speaker - travelling between 4000 -7999 KM</t>
  </si>
  <si>
    <t>Total Number of non local speaker - travelling between 8000 - more KM</t>
  </si>
  <si>
    <t>Total</t>
  </si>
  <si>
    <t>Grand Total</t>
  </si>
  <si>
    <t>Costs of all conferences</t>
  </si>
  <si>
    <r>
      <t xml:space="preserve">Lump sum: </t>
    </r>
    <r>
      <rPr>
        <sz val="10"/>
        <rFont val="Arial"/>
        <family val="2"/>
      </rPr>
      <t>Contribution to any additional peripheral cost related to complementary activities developed in this Action: e.g. academic follow-up of the event, creation and maintenance of a website, design, printing and dissemination of publications; interpretation costs; production costs</t>
    </r>
  </si>
  <si>
    <t>Total costs</t>
  </si>
  <si>
    <t>Applicant contribution</t>
  </si>
  <si>
    <t>Maximum Union Contribution 
( maximum of 75% of the total costs or 60.000 EUR)</t>
  </si>
  <si>
    <t>Warning Messages:</t>
  </si>
  <si>
    <t>Countries</t>
  </si>
  <si>
    <t>Belgium</t>
  </si>
  <si>
    <t>Programme Countries</t>
  </si>
  <si>
    <t>Bulgaria</t>
  </si>
  <si>
    <t>Czech Republic</t>
  </si>
  <si>
    <t>Denmark</t>
  </si>
  <si>
    <t>Germany</t>
  </si>
  <si>
    <t>Estonia</t>
  </si>
  <si>
    <t>Ireland</t>
  </si>
  <si>
    <t>Greece</t>
  </si>
  <si>
    <t>Spain</t>
  </si>
  <si>
    <t>France</t>
  </si>
  <si>
    <t>Croatia</t>
  </si>
  <si>
    <t>Cyprus</t>
  </si>
  <si>
    <t>Latvia</t>
  </si>
  <si>
    <t>Lithuania</t>
  </si>
  <si>
    <t>Luxembourg</t>
  </si>
  <si>
    <t>Hungary</t>
  </si>
  <si>
    <t>Malta</t>
  </si>
  <si>
    <t>Netherlands</t>
  </si>
  <si>
    <t>Austria</t>
  </si>
  <si>
    <t>Poland</t>
  </si>
  <si>
    <t>Portugal</t>
  </si>
  <si>
    <t>Romania</t>
  </si>
  <si>
    <t>Slovenia</t>
  </si>
  <si>
    <t>Slovakia</t>
  </si>
  <si>
    <t>Finland</t>
  </si>
  <si>
    <t>Sweden</t>
  </si>
  <si>
    <t>United Kingdom</t>
  </si>
  <si>
    <t>former Yugoslav Republic of Macedonia</t>
  </si>
  <si>
    <t>Iceland</t>
  </si>
  <si>
    <t>Liechtenstein</t>
  </si>
  <si>
    <t>Norway</t>
  </si>
  <si>
    <t>Switzerland</t>
  </si>
  <si>
    <t>Turkey</t>
  </si>
  <si>
    <t>Afghanistan</t>
  </si>
  <si>
    <t>Partner Countries</t>
  </si>
  <si>
    <t>Albania</t>
  </si>
  <si>
    <t>Algeria</t>
  </si>
  <si>
    <t>Andorra</t>
  </si>
  <si>
    <t>Angola</t>
  </si>
  <si>
    <t>Antigua and Barbuda</t>
  </si>
  <si>
    <t>Argentina</t>
  </si>
  <si>
    <t>Armenia</t>
  </si>
  <si>
    <t>Australia</t>
  </si>
  <si>
    <t>Bahamas</t>
  </si>
  <si>
    <t>Bahrain</t>
  </si>
  <si>
    <t>Bangladesh</t>
  </si>
  <si>
    <t>Barbados</t>
  </si>
  <si>
    <t>Belarus</t>
  </si>
  <si>
    <t>Belize</t>
  </si>
  <si>
    <t>Benin</t>
  </si>
  <si>
    <t>Bhutan</t>
  </si>
  <si>
    <t>Bolivia</t>
  </si>
  <si>
    <t>Bosnia and Herzegovina</t>
  </si>
  <si>
    <t>Botswana</t>
  </si>
  <si>
    <t>Brazil</t>
  </si>
  <si>
    <t>Brunei</t>
  </si>
  <si>
    <t>Burkina Faso</t>
  </si>
  <si>
    <t>Burundi</t>
  </si>
  <si>
    <t>Cambodia</t>
  </si>
  <si>
    <t>Cameroon</t>
  </si>
  <si>
    <t>Canada</t>
  </si>
  <si>
    <t>Cape Verde</t>
  </si>
  <si>
    <t>Central African Republic</t>
  </si>
  <si>
    <t>Chad</t>
  </si>
  <si>
    <t>Chile</t>
  </si>
  <si>
    <t>China</t>
  </si>
  <si>
    <t>Colombia</t>
  </si>
  <si>
    <t>Comoros</t>
  </si>
  <si>
    <t>Congo (Democratic Republic of the)</t>
  </si>
  <si>
    <t>Cook Islands</t>
  </si>
  <si>
    <t>Costa Rica</t>
  </si>
  <si>
    <t>Cuba</t>
  </si>
  <si>
    <t>Dominica</t>
  </si>
  <si>
    <t>Dominican Republic</t>
  </si>
  <si>
    <t>Ecuador</t>
  </si>
  <si>
    <t>Egypt</t>
  </si>
  <si>
    <t>El Salvador</t>
  </si>
  <si>
    <t>Equatorial Guinea</t>
  </si>
  <si>
    <t>Eritrea</t>
  </si>
  <si>
    <t>Ethiopia</t>
  </si>
  <si>
    <t>Gabon</t>
  </si>
  <si>
    <t>Gambia</t>
  </si>
  <si>
    <t>Georgia</t>
  </si>
  <si>
    <t>Ghana</t>
  </si>
  <si>
    <t>Grenada</t>
  </si>
  <si>
    <t>Guatemala</t>
  </si>
  <si>
    <t>Guinea-Bissau</t>
  </si>
  <si>
    <t>Guyana</t>
  </si>
  <si>
    <t>Haiti</t>
  </si>
  <si>
    <t>Honduras</t>
  </si>
  <si>
    <t>Hong Kong</t>
  </si>
  <si>
    <t>India</t>
  </si>
  <si>
    <t>Indonesia</t>
  </si>
  <si>
    <t>Iran</t>
  </si>
  <si>
    <t>Israel</t>
  </si>
  <si>
    <t>Jamaica</t>
  </si>
  <si>
    <t>Japan</t>
  </si>
  <si>
    <t>Jordan</t>
  </si>
  <si>
    <t>Kazakhstan</t>
  </si>
  <si>
    <t>Kenya</t>
  </si>
  <si>
    <t>Kiribati</t>
  </si>
  <si>
    <t>Korea, DPR</t>
  </si>
  <si>
    <t>Korea, Republic of</t>
  </si>
  <si>
    <t>Kosovo, under UNSC 1244/1999</t>
  </si>
  <si>
    <t>Kuwait</t>
  </si>
  <si>
    <t>Kyrgyzstan</t>
  </si>
  <si>
    <t>Laos</t>
  </si>
  <si>
    <t>Lebanon</t>
  </si>
  <si>
    <t>Lesotho</t>
  </si>
  <si>
    <t>Liberia</t>
  </si>
  <si>
    <t>Libya</t>
  </si>
  <si>
    <t>Macao</t>
  </si>
  <si>
    <t>Madagascar</t>
  </si>
  <si>
    <t>Malawi</t>
  </si>
  <si>
    <t>Malaysia</t>
  </si>
  <si>
    <t>Maldives</t>
  </si>
  <si>
    <t>Mali</t>
  </si>
  <si>
    <t>Marshall Islands</t>
  </si>
  <si>
    <t>Mauritania</t>
  </si>
  <si>
    <t>Mauritius</t>
  </si>
  <si>
    <t>Mexico</t>
  </si>
  <si>
    <t>Micronesia</t>
  </si>
  <si>
    <t>Moldova</t>
  </si>
  <si>
    <t>Monaco</t>
  </si>
  <si>
    <t>Mongolia</t>
  </si>
  <si>
    <t>Montenegro</t>
  </si>
  <si>
    <t>Morocco</t>
  </si>
  <si>
    <t>Myanmar</t>
  </si>
  <si>
    <t>Namibia</t>
  </si>
  <si>
    <t>Nauru</t>
  </si>
  <si>
    <t>Nepal</t>
  </si>
  <si>
    <t>New-Zealand</t>
  </si>
  <si>
    <t>Nicaragua</t>
  </si>
  <si>
    <t>Niger</t>
  </si>
  <si>
    <t>Nigeria</t>
  </si>
  <si>
    <t>Niue</t>
  </si>
  <si>
    <t>Oman</t>
  </si>
  <si>
    <t>Pakistan</t>
  </si>
  <si>
    <t>Palau</t>
  </si>
  <si>
    <t>Palestine</t>
  </si>
  <si>
    <t>Panama</t>
  </si>
  <si>
    <t>Papua New Guinea</t>
  </si>
  <si>
    <t>Paraguay</t>
  </si>
  <si>
    <t>Peru</t>
  </si>
  <si>
    <t>Philippines</t>
  </si>
  <si>
    <t>Qatar</t>
  </si>
  <si>
    <t>Rwanda</t>
  </si>
  <si>
    <t>Saint Kitts and Nevis</t>
  </si>
  <si>
    <t>Saint-Vincent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</si>
  <si>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</si>
  <si>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</si>
  <si>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</si>
  <si>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</si>
  <si>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</si>
  <si>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</si>
  <si>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</si>
  <si>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</si>
  <si>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</si>
  <si>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</si>
  <si>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</si>
  <si>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</si>
  <si>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</si>
  <si>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</si>
  <si>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</si>
  <si>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Swaziland</t>
  </si>
  <si>
    <t>Syria</t>
  </si>
  <si>
    <t>Taiwan</t>
  </si>
  <si>
    <t>Tanzania</t>
  </si>
  <si>
    <t>Thailand</t>
  </si>
  <si>
    <t>Togo</t>
  </si>
  <si>
    <t>Tonga</t>
  </si>
  <si>
    <t>Trinidad and Tobago</t>
  </si>
  <si>
    <t>Tunisia</t>
  </si>
  <si>
    <t>Turkmenistan</t>
  </si>
  <si>
    <t>Tuvalu</t>
  </si>
  <si>
    <t>Uganda</t>
  </si>
  <si>
    <t>United Arab Emirates</t>
  </si>
  <si>
    <t>United States of America</t>
  </si>
  <si>
    <t>Uruguay</t>
  </si>
  <si>
    <t>Uzbekistan</t>
  </si>
  <si>
    <t>Vanuatu</t>
  </si>
  <si>
    <t>Vatican City State</t>
  </si>
  <si>
    <t>Venezuela</t>
  </si>
  <si>
    <t>Vietnam</t>
  </si>
  <si>
    <t>Yemen</t>
  </si>
  <si>
    <t>Zambia</t>
  </si>
  <si>
    <t>Zimbabwe</t>
  </si>
  <si>
    <t>Other</t>
  </si>
  <si>
    <t>Travel Bands</t>
  </si>
  <si>
    <t>For travel distances between 100 and 499 KM.</t>
  </si>
  <si>
    <t>For travel distances between 500 and 1999 KM</t>
  </si>
  <si>
    <t>For travel distances between 2000 and 2999 KM</t>
  </si>
  <si>
    <t>For travel distances between 3000 and 3999 KM</t>
  </si>
  <si>
    <t>For travel distances between 4000 and 7999 KM</t>
  </si>
  <si>
    <t>For travel distances of 8000 KM or more</t>
  </si>
  <si>
    <t>Maximum Community Contribution (grant agreement)</t>
  </si>
  <si>
    <t>Balance 1</t>
  </si>
  <si>
    <t>Requested community Grant</t>
  </si>
  <si>
    <t>Balance 2</t>
  </si>
  <si>
    <t>Eligible community Grant</t>
  </si>
  <si>
    <t>Balance 3</t>
  </si>
  <si>
    <t>Amount to be paid for the project (minimum of the 3 above balances)</t>
  </si>
  <si>
    <t>Pre-financing payment already made</t>
  </si>
  <si>
    <t>(to be checked in APPFIN)</t>
  </si>
  <si>
    <t>Balance</t>
  </si>
  <si>
    <t>Comment (in EN or FR) as it will go directly to the "Output-Annex to the letter" EN or FR</t>
  </si>
  <si>
    <t>Annex</t>
  </si>
  <si>
    <t>CALCULATION OF THE BALANCE</t>
  </si>
  <si>
    <t>Beneficiary:</t>
  </si>
  <si>
    <t>Grant Agreement/Decision ref.:</t>
  </si>
  <si>
    <t>Declared expenditure</t>
  </si>
  <si>
    <t>Deductions (not eligible)</t>
  </si>
  <si>
    <t>Eligible expenditure</t>
  </si>
  <si>
    <t>Calculation of the final balance</t>
  </si>
  <si>
    <t>Maximum Community grant (Agreement/Decision)</t>
  </si>
  <si>
    <t>Requested Community grant</t>
  </si>
  <si>
    <t>Eligible Community grant (75% of eligible expenditures)</t>
  </si>
  <si>
    <t>Maximum to be paid to the project (minimum of 3 above balances)</t>
  </si>
  <si>
    <t>Comment:</t>
  </si>
  <si>
    <t>Final calculation of the balance</t>
  </si>
  <si>
    <t>SUMMARY TABLE</t>
  </si>
  <si>
    <t xml:space="preserve">Duration of the conference in days </t>
  </si>
  <si>
    <t>Conference</t>
  </si>
  <si>
    <t>Total participants</t>
  </si>
  <si>
    <t>Lump sums</t>
  </si>
  <si>
    <t>Maximum Union Contribution ( maximum of 75% of the total costs or 60.000 EUR)</t>
  </si>
  <si>
    <r>
      <t xml:space="preserve">Costs of all conferences 
</t>
    </r>
    <r>
      <rPr>
        <b/>
        <sz val="10"/>
        <color indexed="10"/>
        <rFont val="Georgia"/>
        <family val="1"/>
      </rPr>
      <t>(résultat avec les éventuelles modifications ou corrections faites lors du contrôle par l'IF)</t>
    </r>
  </si>
  <si>
    <r>
      <t xml:space="preserve">Maximum Union Contribution 
</t>
    </r>
    <r>
      <rPr>
        <b/>
        <sz val="10"/>
        <color indexed="10"/>
        <rFont val="Georgia"/>
        <family val="1"/>
      </rPr>
      <t>(maximum of 75% of the total costs. Ne peut pas être supérieur au montant de la subvention!)</t>
    </r>
  </si>
  <si>
    <t>FINAL REPORT</t>
  </si>
  <si>
    <t>Contractual</t>
  </si>
  <si>
    <t>Final Report</t>
  </si>
  <si>
    <t>Eligible after assessment</t>
  </si>
  <si>
    <t xml:space="preserve">  JEAN MONNET PROJECTS - POLICY DEBATE WITH THE ACADEMIC WORLD</t>
  </si>
  <si>
    <t>Organisation Name</t>
  </si>
  <si>
    <t>JEAN MONNET PROJECTS - POLICY DEBATE WITH THE ACADEMIC WORLD</t>
  </si>
  <si>
    <t>Project Number:</t>
  </si>
  <si>
    <t>Azerbaijan</t>
  </si>
  <si>
    <t>Congo</t>
  </si>
  <si>
    <t>Djibouti</t>
  </si>
  <si>
    <t>Fiji</t>
  </si>
  <si>
    <t>Guinea</t>
  </si>
  <si>
    <t>Iraq</t>
  </si>
  <si>
    <t>Republic of Côte d'Ivoire</t>
  </si>
  <si>
    <t>Mozambique</t>
  </si>
  <si>
    <t>Saint-Lucia</t>
  </si>
  <si>
    <t>Tajikistan</t>
  </si>
  <si>
    <t>Territory of Russia as recognised by international law</t>
  </si>
  <si>
    <t>Territory of Ukraine as recognised by international law</t>
  </si>
  <si>
    <t>Timor Leste - Democratic Republic of</t>
  </si>
  <si>
    <t>Typologie of countries</t>
  </si>
  <si>
    <t>"Events" 
 Only those indicated in the table F.2.4. Events of the "Detailed Project Description"</t>
  </si>
  <si>
    <r>
      <rPr>
        <b/>
        <sz val="10"/>
        <rFont val="Arial Narrow"/>
        <family val="2"/>
      </rPr>
      <t xml:space="preserve">Duration of the conference in days </t>
    </r>
    <r>
      <rPr>
        <b/>
        <sz val="12"/>
        <rFont val="Arial Narrow"/>
        <family val="2"/>
      </rPr>
      <t xml:space="preserve">
</t>
    </r>
    <r>
      <rPr>
        <b/>
        <sz val="9"/>
        <rFont val="Arial Narrow"/>
        <family val="2"/>
      </rPr>
      <t>(minimum half day corresponding to 0,5)</t>
    </r>
  </si>
  <si>
    <t>Number of persons (only whole numbers, no decimals)</t>
  </si>
  <si>
    <t xml:space="preserve">Total Number of non local speaker - travelling between 100 - 499 KM * </t>
  </si>
  <si>
    <t xml:space="preserve">Total Number of non local speaker - travelling between 500 - 1999 KM * </t>
  </si>
  <si>
    <t xml:space="preserve">Total Number of non local speaker - travelling between 2000 -2999 KM * </t>
  </si>
  <si>
    <t xml:space="preserve">Total Number of non local speaker - travelling between 3000 -3999 KM * </t>
  </si>
  <si>
    <t xml:space="preserve">Total Number of non local speaker - travelling between 4000 -7999 KM * </t>
  </si>
  <si>
    <t xml:space="preserve">Total Number of non local speaker - travelling between 8000 - more KM * </t>
  </si>
  <si>
    <r>
      <t xml:space="preserve">Lump sum (for complementary activities): </t>
    </r>
    <r>
      <rPr>
        <sz val="10"/>
        <rFont val="Arial"/>
        <family val="2"/>
      </rPr>
      <t>Contribution to any additional peripheral cost related to complementary activities developed in this Action: e.g. academic follow-up of the event, creation and maintenance of a website, design, printing and dissemination of publications; interpretation costs; production costs</t>
    </r>
  </si>
  <si>
    <r>
      <t xml:space="preserve">"Events" 
</t>
    </r>
    <r>
      <rPr>
        <sz val="10"/>
        <rFont val="Arial Narrow"/>
        <family val="2"/>
      </rPr>
      <t xml:space="preserve"> Only those indicated in the table F.2.4. Events of the "Detailed Project Description"</t>
    </r>
  </si>
  <si>
    <r>
      <rPr>
        <b/>
        <sz val="10"/>
        <rFont val="Arial Narrow"/>
        <family val="2"/>
      </rPr>
      <t xml:space="preserve">Duration of the conference in days </t>
    </r>
    <r>
      <rPr>
        <b/>
        <sz val="12"/>
        <rFont val="Arial Narrow"/>
        <family val="2"/>
      </rPr>
      <t xml:space="preserve">
</t>
    </r>
    <r>
      <rPr>
        <sz val="9"/>
        <rFont val="Arial Narrow"/>
        <family val="2"/>
      </rPr>
      <t>(minimum half day corresponding to 0,5)</t>
    </r>
  </si>
  <si>
    <r>
      <t xml:space="preserve">Maximum European Union Contribution 
(maximum of 75% of the total costs or 60.000 EUR)
</t>
    </r>
    <r>
      <rPr>
        <b/>
        <i/>
        <sz val="10"/>
        <color indexed="10"/>
        <rFont val="Georgia"/>
        <family val="1"/>
      </rPr>
      <t>Reminder: Value of Cell V125 SHOULD BE maximum the "amount of the grant" as stated on article 3/I.3 of the Grant Decision/Agreement.</t>
    </r>
  </si>
  <si>
    <r>
      <t xml:space="preserve">Prefinancing Already received
</t>
    </r>
    <r>
      <rPr>
        <b/>
        <i/>
        <sz val="10"/>
        <color indexed="10"/>
        <rFont val="Georgia"/>
        <family val="1"/>
      </rPr>
      <t>Please declare on cell V127 the amount already received as prefinancing (70% of the grant).</t>
    </r>
  </si>
  <si>
    <r>
      <t xml:space="preserve">Balance claimed
</t>
    </r>
    <r>
      <rPr>
        <b/>
        <i/>
        <sz val="10"/>
        <color indexed="10"/>
        <rFont val="Georgia"/>
        <family val="1"/>
      </rPr>
      <t>Please declare on cell V128 the amount you claim as balance of the grant, according to article 4.1/I.4.1of the Grant Decision/Agreement related to this request.</t>
    </r>
  </si>
  <si>
    <t>D2. NATIONAL CONFERENCE COSTS
(IN EURO PER DAY)</t>
  </si>
  <si>
    <t>D.3 - Subsistence: non-local speakers 
(in euro per day)</t>
  </si>
  <si>
    <t xml:space="preserve">JEAN MONNET PROJECTS - POLICY DEBATE WITH THE ACADEMIC WORLD          
</t>
  </si>
  <si>
    <r>
      <t xml:space="preserve">On this tab we control the probable or possible discrepancies between:
a) the Agreement </t>
    </r>
    <r>
      <rPr>
        <b/>
        <sz val="10"/>
        <color indexed="10"/>
        <rFont val="Wingdings"/>
        <charset val="2"/>
      </rPr>
      <t xml:space="preserve">è </t>
    </r>
    <r>
      <rPr>
        <b/>
        <i/>
        <sz val="10"/>
        <color indexed="10"/>
        <rFont val="Arial"/>
        <family val="2"/>
      </rPr>
      <t xml:space="preserve">tab "1.Budget Approuvé = signé";
b) the declaration submitted by the beneficiary </t>
    </r>
    <r>
      <rPr>
        <b/>
        <sz val="10"/>
        <color indexed="10"/>
        <rFont val="Wingdings"/>
        <charset val="2"/>
      </rPr>
      <t xml:space="preserve">è </t>
    </r>
    <r>
      <rPr>
        <b/>
        <i/>
        <sz val="10"/>
        <color indexed="10"/>
        <rFont val="Arial"/>
        <family val="2"/>
      </rPr>
      <t xml:space="preserve">tab "2.Rap Fin Benef SOUMIS";
c) the events or conferences described in the Actify Report (rapport d'activité) </t>
    </r>
    <r>
      <rPr>
        <b/>
        <sz val="10"/>
        <color indexed="10"/>
        <rFont val="Wingdings"/>
        <charset val="2"/>
      </rPr>
      <t>è</t>
    </r>
    <r>
      <rPr>
        <b/>
        <i/>
        <sz val="10"/>
        <color indexed="10"/>
        <rFont val="Arial"/>
        <family val="2"/>
      </rPr>
      <t xml:space="preserve"> tab "3.Rap Fin Benef CONTROLE ICI"</t>
    </r>
  </si>
  <si>
    <t>Total costs should balance with (Maximum Union contribution + Applicant contribution)</t>
  </si>
  <si>
    <t>JEAN MONNET</t>
  </si>
  <si>
    <t xml:space="preserve">OPERATIONAL ANALYSIS </t>
  </si>
  <si>
    <t xml:space="preserve">FINAL REPORT </t>
  </si>
  <si>
    <t>SCORE</t>
  </si>
  <si>
    <t>Project type</t>
  </si>
  <si>
    <t>Original Score</t>
  </si>
  <si>
    <t>Final Score</t>
  </si>
  <si>
    <t xml:space="preserve">Award Criteria </t>
  </si>
  <si>
    <t>Below expected</t>
  </si>
  <si>
    <t>As expected</t>
  </si>
  <si>
    <t>Above expected</t>
  </si>
  <si>
    <t>Remarks</t>
  </si>
  <si>
    <t xml:space="preserve">Final Score </t>
  </si>
  <si>
    <t>Relevance of project as implemented</t>
  </si>
  <si>
    <t xml:space="preserve">Quality of project implementation </t>
  </si>
  <si>
    <t xml:space="preserve">Quality of project team at its end </t>
  </si>
  <si>
    <t xml:space="preserve">Impact and Dissemination </t>
  </si>
  <si>
    <t xml:space="preserve">Additional points </t>
  </si>
  <si>
    <t>IO/IF</t>
  </si>
  <si>
    <t xml:space="preserve">Deliverables and outputs </t>
  </si>
  <si>
    <t>Correct use of EU Logo and disclaimer</t>
  </si>
  <si>
    <t xml:space="preserve">Number of Participants </t>
  </si>
  <si>
    <t xml:space="preserve">Date </t>
  </si>
  <si>
    <t xml:space="preserve">Sustainability after project lifetime </t>
  </si>
  <si>
    <t xml:space="preserve">Potential for success story </t>
  </si>
  <si>
    <t xml:space="preserve">FINAL COMMENT - please add any specific comments at the box below </t>
  </si>
  <si>
    <t>POOR</t>
  </si>
  <si>
    <t xml:space="preserve">The final report does not give a clear idea regarding the full accomplishment of the project. Many planned activities are not informed, or have not been implemented. The dissemination measures in place do not seem to guarantee a good impact for the project. The EU logo and disclaimer were not always correctly used.  In general, the final report is vague, and /or the final result is below the expected, in relation to the terms of the grant agreement and project description.  </t>
  </si>
  <si>
    <t xml:space="preserve">SATISFACTORY </t>
  </si>
  <si>
    <t>The final report gives a fair idea regarding the accomplishment of the project. Short comings have been identified in one or more of the following topics: relevance of the project; quality of project implementation; quality of project team; impact and dissemination. Changes in the project have impacted on its implementation but the final result is still acceptable. The short comings found are not sufficient to disqualify the satisfactory implementation of the project.</t>
  </si>
  <si>
    <t xml:space="preserve">GOOD </t>
  </si>
  <si>
    <t xml:space="preserve">The final report gives a good idea regarding the accomplishment of the project. All or most of the planned activities have been implemented.  Dissemination measures are correct and can lead to a good impact of the project. The project team was efficient and implemented the project in a correct way. Changes to the project, when happened, did not impact its quality nor result. The final result is within or above expectation, in relation to the grant agreement and project workplan. </t>
  </si>
  <si>
    <t xml:space="preserve">VERY GOOD </t>
  </si>
  <si>
    <t xml:space="preserve">The final report gives a very good idea regarding the accomplishment of the project.  Not only all  or most of planned activities were implemented, but the project team was also able to implement extra activities which were not initially foressseen. Any changes to the project only made it even better. Dissemination measures were good, and the impact of the project is clear. The project is a potential case of a success story. </t>
  </si>
  <si>
    <t>ADDITIONAL REMARKS (if necessary)</t>
  </si>
  <si>
    <t>University</t>
  </si>
  <si>
    <t>Project title</t>
  </si>
  <si>
    <t>CALL FOR PROPOSALS 2019 - EAC/A03/2018 &amp; Call for proposals 2020 - EAC/A02/2019</t>
  </si>
  <si>
    <t>MODULE</t>
  </si>
  <si>
    <t>CHAIR</t>
  </si>
  <si>
    <t>project number
appfin (&lt;2020)/
pegasus(2020)/
egrants(&gt;2020)</t>
  </si>
  <si>
    <t>Project acronym</t>
  </si>
  <si>
    <t>ADMISSIBILITY CHECK LIST</t>
  </si>
  <si>
    <t xml:space="preserve">Project n°: </t>
  </si>
  <si>
    <t xml:space="preserve">GD / GA n°: </t>
  </si>
  <si>
    <t>YES</t>
  </si>
  <si>
    <t>NO</t>
  </si>
  <si>
    <t>N/A</t>
  </si>
  <si>
    <t>Signature of the légal representative, or any other person entitled</t>
  </si>
  <si>
    <t>Respect of the templates provided by the Agency</t>
  </si>
  <si>
    <t>Electronic format compatible with the systems of the Agency</t>
  </si>
  <si>
    <t>Audit certificate provided (if required) and respect of the template of the Agency (if published in the call for proposals)</t>
  </si>
  <si>
    <t>Final costs presentation conform with the reporting instructions (final costs presented in regard to the Annex III of the GA / GD)</t>
  </si>
  <si>
    <t>The DoH is attached to the Final report</t>
  </si>
  <si>
    <t>Is the DoH signed by the legal representative (only suitable for projects based on flat rates and unit costs)</t>
  </si>
  <si>
    <t>A negative answer to one of the other of the conditions listed above implies the rejection of the report</t>
  </si>
  <si>
    <t>An amendment to the legal representative has to be launched before the execution of a payment / recovery order</t>
  </si>
  <si>
    <t>An amendment to bank account has to be launched before the execution of a payment</t>
  </si>
  <si>
    <t>A positive answer to one of the other of the conditions listed above implies a further request in parallel of
the analysis of the report</t>
  </si>
  <si>
    <t>The participants list is annexed to the final report</t>
  </si>
  <si>
    <t>The participants list is duly signed by the participants</t>
  </si>
  <si>
    <t xml:space="preserve">The number of participants and non-local contributors is coherent with the figures indicated in the accepted Grant calculator </t>
  </si>
  <si>
    <t>The number of teaching hours indicated in the Grant calculator is coherent with the number indicated in the activity report</t>
  </si>
  <si>
    <t>The number of teaching hours indicated in the Grant calculator is coherent with the number accepted in the GA / GD</t>
  </si>
  <si>
    <t>The Eramus Results Platform has been duly fed, and with the use of the EU funding logo and the disclaimer</t>
  </si>
  <si>
    <t xml:space="preserve">Name: </t>
  </si>
  <si>
    <t xml:space="preserve">Date: </t>
  </si>
  <si>
    <t>Comments</t>
  </si>
  <si>
    <t>Action:</t>
  </si>
  <si>
    <t>Grant Agreement nr</t>
  </si>
  <si>
    <r>
      <t>Grant Agreement / Decision number
2019-XXXX or 
2018-3242/0XX
Or for 2020 only XXXXXX
(e.g</t>
    </r>
    <r>
      <rPr>
        <b/>
        <i/>
        <sz val="12"/>
        <rFont val="Arial Narrow"/>
        <family val="2"/>
      </rPr>
      <t>. : 620223-EPP-1-2020-1-XX-EPPJMO-XXXXXX</t>
    </r>
    <r>
      <rPr>
        <b/>
        <sz val="12"/>
        <rFont val="Arial Narrow"/>
        <family val="2"/>
      </rPr>
      <t>)</t>
    </r>
  </si>
  <si>
    <t>Select PO</t>
  </si>
  <si>
    <t>Barbara</t>
  </si>
  <si>
    <t>Fabienne</t>
  </si>
  <si>
    <t>Jean-François</t>
  </si>
  <si>
    <t>Khadija</t>
  </si>
  <si>
    <t>Monica</t>
  </si>
  <si>
    <t>Monika</t>
  </si>
  <si>
    <t>Natalia</t>
  </si>
  <si>
    <t>StephK</t>
  </si>
  <si>
    <t>StephG</t>
  </si>
  <si>
    <t>Andrea</t>
  </si>
  <si>
    <t>Olga</t>
  </si>
  <si>
    <t>PROJECT</t>
  </si>
  <si>
    <t>NETWORK</t>
  </si>
  <si>
    <t>CoE</t>
  </si>
  <si>
    <t>SUPPA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</si>
</sst>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164" formatCode="_ &quot;€&quot;\ * #,##0.00_ ;_ &quot;€&quot;\ * \-#,##0.00_ ;_ &quot;€&quot;\ * &quot;-&quot;??_ ;_ @_ "/>
    <numFmt numFmtId="165" formatCode="_ * #,##0.00_ ;_ * \-#,##0.00_ ;_ * &quot;-&quot;??_ ;_ @_ "/>
    <numFmt numFmtId="166" formatCode="_ * #,##0.00_ ;_ * \-#,##0.00_ ;_ * \-??_ ;_ @_ "/>
    <numFmt numFmtId="167" formatCode="_ &quot;€ &quot;* #,##0.00_ ;_ &quot;€ &quot;* \-#,##0.00_ ;_ &quot;€ &quot;* \-??_ ;_ @_ "/>
    <numFmt numFmtId="168" formatCode="_ * #,##0_ ;_ * \-#,##0_ ;_ * \-??_ ;_ @_ "/>
    <numFmt numFmtId="169" formatCode="#,##0.00&quot; €&quot;;[Red]\-#,##0.00&quot; €&quot;"/>
    <numFmt numFmtId="170" formatCode="#,##0.0"/>
    <numFmt numFmtId="171" formatCode="#,##0.00_ ;\-#,##0.00\ "/>
    <numFmt numFmtId="172" formatCode="_ * #,##0_ ;_ * \-#,##0_ ;_ * &quot;-&quot;??_ ;_ @_ "/>
  </numFmts>
  <fonts count="61" x14ac:knownFonts="1">
    <font>
      <sz val="11"/>
      <color indexed="8"/>
      <name val="Calibri"/>
      <family val="2"/>
    </font>
    <font>
      <sz val="10"/>
      <name val="Arial"/>
      <family val="2"/>
    </font>
    <font>
      <sz val="10"/>
      <name val="Arial Narrow"/>
      <family val="2"/>
    </font>
    <font>
      <sz val="11"/>
      <name val="Arial Narrow"/>
      <family val="2"/>
    </font>
    <font>
      <b/>
      <sz val="11"/>
      <name val="Arial Narrow"/>
      <family val="2"/>
    </font>
    <font>
      <b/>
      <sz val="12"/>
      <color indexed="8"/>
      <name val="Arial"/>
      <family val="2"/>
    </font>
    <font>
      <sz val="12"/>
      <name val="Arial Narrow"/>
      <family val="2"/>
    </font>
    <font>
      <b/>
      <sz val="12"/>
      <name val="Arial Narrow"/>
      <family val="2"/>
    </font>
    <font>
      <sz val="11"/>
      <color indexed="9"/>
      <name val="Calibri"/>
      <family val="2"/>
    </font>
    <font>
      <u/>
      <sz val="10"/>
      <color indexed="12"/>
      <name val="Arial"/>
      <family val="2"/>
    </font>
    <font>
      <b/>
      <sz val="10"/>
      <name val="Arial Narrow"/>
      <family val="2"/>
    </font>
    <font>
      <b/>
      <sz val="9"/>
      <name val="Arial Narrow"/>
      <family val="2"/>
    </font>
    <font>
      <b/>
      <sz val="11"/>
      <color indexed="8"/>
      <name val="Calibri"/>
      <family val="2"/>
    </font>
    <font>
      <b/>
      <sz val="12"/>
      <name val="Georgia"/>
      <family val="1"/>
    </font>
    <font>
      <sz val="8"/>
      <color indexed="8"/>
      <name val="Times New Roman"/>
      <family val="1"/>
    </font>
    <font>
      <sz val="8.5"/>
      <color indexed="8"/>
      <name val="Times New Roman"/>
      <family val="1"/>
    </font>
    <font>
      <sz val="11"/>
      <color indexed="8"/>
      <name val="Calibri"/>
      <family val="2"/>
    </font>
    <font>
      <b/>
      <sz val="10"/>
      <color indexed="10"/>
      <name val="Georgia"/>
      <family val="1"/>
    </font>
    <font>
      <b/>
      <i/>
      <sz val="10"/>
      <name val="Arial Narrow"/>
      <family val="2"/>
    </font>
    <font>
      <u/>
      <sz val="11"/>
      <name val="Arial Narrow"/>
      <family val="2"/>
    </font>
    <font>
      <u/>
      <sz val="10"/>
      <name val="Arial Narrow"/>
      <family val="2"/>
    </font>
    <font>
      <b/>
      <sz val="10"/>
      <name val="Georgia"/>
      <family val="1"/>
    </font>
    <font>
      <sz val="10"/>
      <name val="Georgia"/>
      <family val="1"/>
    </font>
    <font>
      <sz val="12"/>
      <name val="Georgia"/>
      <family val="1"/>
    </font>
    <font>
      <sz val="12"/>
      <name val="Times New Roman"/>
      <family val="1"/>
    </font>
    <font>
      <sz val="9"/>
      <name val="Arial Narrow"/>
      <family val="2"/>
    </font>
    <font>
      <b/>
      <i/>
      <sz val="10"/>
      <color indexed="10"/>
      <name val="Georgia"/>
      <family val="1"/>
    </font>
    <font>
      <sz val="11.5"/>
      <name val="Arial Narrow"/>
      <family val="2"/>
    </font>
    <font>
      <b/>
      <sz val="16"/>
      <name val="Arial Narrow"/>
      <family val="2"/>
    </font>
    <font>
      <b/>
      <i/>
      <sz val="10"/>
      <color indexed="10"/>
      <name val="Arial"/>
      <family val="2"/>
    </font>
    <font>
      <b/>
      <sz val="10"/>
      <color indexed="10"/>
      <name val="Wingdings"/>
      <charset val="2"/>
    </font>
    <font>
      <sz val="12"/>
      <name val="Arial"/>
      <family val="2"/>
    </font>
    <font>
      <sz val="9"/>
      <name val="Arial"/>
      <family val="2"/>
    </font>
    <font>
      <b/>
      <i/>
      <sz val="12"/>
      <name val="Arial Narrow"/>
      <family val="2"/>
    </font>
    <font>
      <b/>
      <sz val="11"/>
      <name val="Times New Roman"/>
      <family val="1"/>
    </font>
    <font>
      <sz val="11"/>
      <name val="Times New Roman"/>
      <family val="1"/>
    </font>
    <font>
      <sz val="11"/>
      <name val="Arial"/>
      <family val="2"/>
    </font>
    <font>
      <i/>
      <u/>
      <sz val="11"/>
      <name val="Times New Roman"/>
      <family val="1"/>
    </font>
    <font>
      <b/>
      <i/>
      <u/>
      <sz val="11"/>
      <name val="Times New Roman"/>
      <family val="1"/>
    </font>
    <font>
      <i/>
      <sz val="11"/>
      <name val="Times New Roman"/>
      <family val="1"/>
    </font>
    <font>
      <sz val="11"/>
      <color indexed="8"/>
      <name val="Times New Roman"/>
      <family val="1"/>
    </font>
    <font>
      <sz val="11"/>
      <color theme="1"/>
      <name val="Calibri"/>
      <family val="2"/>
      <scheme val="minor"/>
    </font>
    <font>
      <sz val="11"/>
      <color theme="0"/>
      <name val="Calibri"/>
      <family val="2"/>
      <scheme val="minor"/>
    </font>
    <font>
      <b/>
      <sz val="11"/>
      <color theme="1"/>
      <name val="Calibri"/>
      <family val="2"/>
      <scheme val="minor"/>
    </font>
    <font>
      <b/>
      <sz val="10"/>
      <color theme="9" tint="-0.249977111117893"/>
      <name val="Arial Narrow"/>
      <family val="2"/>
    </font>
    <font>
      <b/>
      <sz val="10"/>
      <color theme="3" tint="0.39997558519241921"/>
      <name val="Arial Narrow"/>
      <family val="2"/>
    </font>
    <font>
      <b/>
      <sz val="10"/>
      <color rgb="FF00B050"/>
      <name val="Arial Narrow"/>
      <family val="2"/>
    </font>
    <font>
      <b/>
      <sz val="10"/>
      <color rgb="FFFF0000"/>
      <name val="Arial Narrow"/>
      <family val="2"/>
    </font>
    <font>
      <b/>
      <sz val="10"/>
      <color rgb="FFFF0000"/>
      <name val="Georgia"/>
      <family val="1"/>
    </font>
    <font>
      <b/>
      <sz val="14"/>
      <color theme="0"/>
      <name val="Arial Narrow"/>
      <family val="2"/>
    </font>
    <font>
      <b/>
      <sz val="20"/>
      <color theme="1"/>
      <name val="Calibri"/>
      <family val="2"/>
      <scheme val="minor"/>
    </font>
    <font>
      <b/>
      <sz val="14"/>
      <color theme="1"/>
      <name val="Calibri"/>
      <family val="2"/>
      <scheme val="minor"/>
    </font>
    <font>
      <b/>
      <sz val="11.5"/>
      <color rgb="FFFF0000"/>
      <name val="Trebuchet MS"/>
      <family val="2"/>
    </font>
    <font>
      <b/>
      <sz val="22"/>
      <color theme="1"/>
      <name val="Calibri"/>
      <family val="2"/>
      <scheme val="minor"/>
    </font>
    <font>
      <sz val="14"/>
      <color theme="1"/>
      <name val="Calibri"/>
      <family val="2"/>
      <scheme val="minor"/>
    </font>
    <font>
      <sz val="12"/>
      <color theme="1"/>
      <name val="Calibri"/>
      <family val="2"/>
      <scheme val="minor"/>
    </font>
    <font>
      <b/>
      <sz val="12"/>
      <color theme="1"/>
      <name val="Arial"/>
      <family val="2"/>
    </font>
    <font>
      <b/>
      <sz val="12"/>
      <color theme="1"/>
      <name val="Arial Narrow"/>
      <family val="2"/>
    </font>
    <font>
      <b/>
      <sz val="12"/>
      <color rgb="FFFF0000"/>
      <name val="Georgia"/>
      <family val="1"/>
    </font>
    <font>
      <b/>
      <sz val="22"/>
      <color theme="1"/>
      <name val="Arial"/>
      <family val="2"/>
    </font>
    <font>
      <b/>
      <sz val="13"/>
      <color theme="1"/>
      <name val="Arial"/>
      <family val="2"/>
    </font>
  </fonts>
  <fills count="40">
    <fill>
      <patternFill patternType="none"/>
    </fill>
    <fill>
      <patternFill patternType="gray125"/>
    </fill>
    <fill>
      <patternFill patternType="solid">
        <fgColor indexed="9"/>
        <bgColor indexed="26"/>
      </patternFill>
    </fill>
    <fill>
      <patternFill patternType="solid">
        <fgColor indexed="22"/>
        <bgColor indexed="31"/>
      </patternFill>
    </fill>
    <fill>
      <patternFill patternType="solid">
        <fgColor indexed="11"/>
        <bgColor indexed="49"/>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CC"/>
      </patternFill>
    </fill>
    <fill>
      <patternFill patternType="solid">
        <fgColor theme="0"/>
        <bgColor indexed="64"/>
      </patternFill>
    </fill>
    <fill>
      <patternFill patternType="solid">
        <fgColor theme="0"/>
        <bgColor indexed="31"/>
      </patternFill>
    </fill>
    <fill>
      <patternFill patternType="solid">
        <fgColor theme="0"/>
        <bgColor indexed="26"/>
      </patternFill>
    </fill>
    <fill>
      <patternFill patternType="solid">
        <fgColor theme="0" tint="-0.14999847407452621"/>
        <bgColor indexed="31"/>
      </patternFill>
    </fill>
    <fill>
      <patternFill patternType="solid">
        <fgColor rgb="FF99FF99"/>
        <bgColor indexed="31"/>
      </patternFill>
    </fill>
    <fill>
      <patternFill patternType="solid">
        <fgColor rgb="FF33CC33"/>
        <bgColor indexed="31"/>
      </patternFill>
    </fill>
    <fill>
      <patternFill patternType="solid">
        <fgColor rgb="FFFFFF99"/>
        <bgColor indexed="64"/>
      </patternFill>
    </fill>
    <fill>
      <patternFill patternType="solid">
        <fgColor rgb="FFFFCC00"/>
        <bgColor indexed="31"/>
      </patternFill>
    </fill>
    <fill>
      <patternFill patternType="solid">
        <fgColor theme="0" tint="-0.249977111117893"/>
        <bgColor indexed="31"/>
      </patternFill>
    </fill>
    <fill>
      <patternFill patternType="solid">
        <fgColor theme="0" tint="-0.34998626667073579"/>
        <bgColor indexed="31"/>
      </patternFill>
    </fill>
    <fill>
      <patternFill patternType="solid">
        <fgColor theme="0"/>
        <bgColor indexed="23"/>
      </patternFill>
    </fill>
    <fill>
      <patternFill patternType="solid">
        <fgColor theme="0" tint="-0.14999847407452621"/>
        <bgColor indexed="49"/>
      </patternFill>
    </fill>
    <fill>
      <patternFill patternType="solid">
        <fgColor rgb="FFFFFFCC"/>
        <bgColor indexed="49"/>
      </patternFill>
    </fill>
    <fill>
      <patternFill patternType="solid">
        <fgColor rgb="FFCCFFCC"/>
        <bgColor indexed="49"/>
      </patternFill>
    </fill>
    <fill>
      <patternFill patternType="solid">
        <fgColor theme="0"/>
        <bgColor theme="0"/>
      </patternFill>
    </fill>
    <fill>
      <patternFill patternType="solid">
        <fgColor theme="6" tint="0.59999389629810485"/>
        <bgColor indexed="64"/>
      </patternFill>
    </fill>
    <fill>
      <patternFill patternType="solid">
        <fgColor theme="0"/>
        <bgColor indexed="49"/>
      </patternFill>
    </fill>
    <fill>
      <patternFill patternType="solid">
        <fgColor theme="6" tint="0.79998168889431442"/>
        <bgColor indexed="49"/>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theme="6" tint="0.59999389629810485"/>
        <bgColor indexed="49"/>
      </patternFill>
    </fill>
    <fill>
      <patternFill patternType="solid">
        <fgColor theme="6" tint="0.59996337778862885"/>
        <bgColor indexed="64"/>
      </patternFill>
    </fill>
    <fill>
      <patternFill patternType="solid">
        <fgColor theme="8" tint="0.39997558519241921"/>
        <bgColor indexed="64"/>
      </patternFill>
    </fill>
    <fill>
      <patternFill patternType="solid">
        <fgColor theme="3" tint="-0.249977111117893"/>
        <bgColor indexed="64"/>
      </patternFill>
    </fill>
    <fill>
      <patternFill patternType="solid">
        <fgColor theme="0" tint="-0.14999847407452621"/>
        <bgColor indexed="23"/>
      </patternFill>
    </fill>
    <fill>
      <patternFill patternType="solid">
        <fgColor rgb="FFFFFF85"/>
        <bgColor indexed="26"/>
      </patternFill>
    </fill>
    <fill>
      <patternFill patternType="solid">
        <fgColor rgb="FFFFC000"/>
        <bgColor indexed="64"/>
      </patternFill>
    </fill>
    <fill>
      <patternFill patternType="solid">
        <fgColor theme="2" tint="-9.9978637043366805E-2"/>
        <bgColor indexed="64"/>
      </patternFill>
    </fill>
  </fills>
  <borders count="127">
    <border>
      <left/>
      <right/>
      <top/>
      <bottom/>
      <diagonal/>
    </border>
    <border>
      <left/>
      <right/>
      <top style="medium">
        <color indexed="8"/>
      </top>
      <bottom/>
      <diagonal/>
    </border>
    <border>
      <left/>
      <right/>
      <top/>
      <bottom style="medium">
        <color indexed="8"/>
      </bottom>
      <diagonal/>
    </border>
    <border>
      <left/>
      <right style="medium">
        <color indexed="8"/>
      </right>
      <top style="medium">
        <color indexed="8"/>
      </top>
      <bottom/>
      <diagonal/>
    </border>
    <border>
      <left style="thin">
        <color indexed="8"/>
      </left>
      <right style="thin">
        <color indexed="8"/>
      </right>
      <top style="thin">
        <color indexed="8"/>
      </top>
      <bottom style="thin">
        <color indexed="8"/>
      </bottom>
      <diagonal/>
    </border>
    <border>
      <left/>
      <right style="medium">
        <color indexed="8"/>
      </right>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style="medium">
        <color indexed="8"/>
      </bottom>
      <diagonal/>
    </border>
    <border>
      <left style="medium">
        <color indexed="8"/>
      </left>
      <right/>
      <top style="medium">
        <color indexed="8"/>
      </top>
      <bottom/>
      <diagonal/>
    </border>
    <border>
      <left style="medium">
        <color indexed="8"/>
      </left>
      <right/>
      <top/>
      <bottom style="medium">
        <color indexed="8"/>
      </bottom>
      <diagonal/>
    </border>
    <border>
      <left style="medium">
        <color indexed="8"/>
      </left>
      <right style="medium">
        <color indexed="8"/>
      </right>
      <top/>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medium">
        <color indexed="8"/>
      </right>
      <top style="medium">
        <color indexed="8"/>
      </top>
      <bottom style="medium">
        <color indexed="8"/>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8"/>
      </left>
      <right style="thin">
        <color indexed="8"/>
      </right>
      <top style="medium">
        <color indexed="8"/>
      </top>
      <bottom style="thin">
        <color indexed="8"/>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n">
        <color indexed="64"/>
      </right>
      <top style="thick">
        <color indexed="64"/>
      </top>
      <bottom style="thin">
        <color indexed="64"/>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rgb="FFB2B2B2"/>
      </right>
      <top style="medium">
        <color indexed="64"/>
      </top>
      <bottom style="medium">
        <color indexed="64"/>
      </bottom>
      <diagonal/>
    </border>
    <border>
      <left style="thin">
        <color rgb="FFB2B2B2"/>
      </left>
      <right style="thin">
        <color rgb="FFB2B2B2"/>
      </right>
      <top style="medium">
        <color indexed="64"/>
      </top>
      <bottom style="medium">
        <color indexed="64"/>
      </bottom>
      <diagonal/>
    </border>
    <border>
      <left style="thin">
        <color rgb="FFB2B2B2"/>
      </left>
      <right style="medium">
        <color indexed="64"/>
      </right>
      <top style="medium">
        <color indexed="64"/>
      </top>
      <bottom style="medium">
        <color indexed="64"/>
      </bottom>
      <diagonal/>
    </border>
  </borders>
  <cellStyleXfs count="20">
    <xf numFmtId="0" fontId="0" fillId="0" borderId="0"/>
    <xf numFmtId="166" fontId="16" fillId="0" borderId="0" applyFill="0" applyBorder="0" applyAlignment="0" applyProtection="0"/>
    <xf numFmtId="166" fontId="16" fillId="0" borderId="0" applyFill="0" applyBorder="0" applyAlignment="0" applyProtection="0"/>
    <xf numFmtId="165" fontId="41" fillId="0" borderId="0" applyFont="0" applyFill="0" applyBorder="0" applyAlignment="0" applyProtection="0"/>
    <xf numFmtId="165" fontId="41" fillId="0" borderId="0" applyFont="0" applyFill="0" applyBorder="0" applyAlignment="0" applyProtection="0"/>
    <xf numFmtId="167" fontId="16" fillId="0" borderId="0" applyFill="0" applyBorder="0" applyAlignment="0" applyProtection="0"/>
    <xf numFmtId="164" fontId="41"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alignment vertical="top"/>
      <protection locked="0"/>
    </xf>
    <xf numFmtId="0" fontId="1" fillId="0" borderId="0"/>
    <xf numFmtId="0" fontId="16" fillId="0" borderId="0"/>
    <xf numFmtId="0" fontId="41" fillId="0" borderId="0"/>
    <xf numFmtId="0" fontId="1" fillId="0" borderId="0"/>
    <xf numFmtId="0" fontId="41" fillId="0" borderId="0"/>
    <xf numFmtId="0" fontId="16" fillId="0" borderId="0"/>
    <xf numFmtId="0" fontId="16" fillId="8" borderId="119" applyNumberFormat="0" applyFont="0" applyAlignment="0" applyProtection="0"/>
    <xf numFmtId="9" fontId="16" fillId="0" borderId="0" applyFill="0" applyBorder="0" applyAlignment="0" applyProtection="0"/>
    <xf numFmtId="9" fontId="16" fillId="0" borderId="0" applyFill="0" applyBorder="0" applyAlignment="0" applyProtection="0"/>
    <xf numFmtId="9" fontId="1" fillId="0" borderId="0" applyFont="0" applyFill="0" applyBorder="0" applyAlignment="0" applyProtection="0"/>
    <xf numFmtId="9" fontId="41" fillId="0" borderId="0" applyFont="0" applyFill="0" applyBorder="0" applyAlignment="0" applyProtection="0"/>
  </cellStyleXfs>
  <cellXfs count="682">
    <xf numFmtId="0" fontId="0" fillId="0" borderId="0" xfId="0"/>
    <xf numFmtId="0" fontId="2" fillId="0" borderId="0" xfId="0" applyFont="1" applyFill="1" applyBorder="1" applyProtection="1"/>
    <xf numFmtId="0" fontId="2" fillId="0" borderId="0" xfId="0" applyFont="1" applyFill="1" applyBorder="1" applyAlignment="1" applyProtection="1">
      <alignment horizontal="left"/>
    </xf>
    <xf numFmtId="0" fontId="3" fillId="2" borderId="0" xfId="0" applyFont="1" applyFill="1" applyBorder="1" applyAlignment="1" applyProtection="1">
      <protection hidden="1"/>
    </xf>
    <xf numFmtId="0" fontId="3" fillId="2" borderId="0" xfId="0" applyFont="1" applyFill="1" applyBorder="1" applyProtection="1">
      <protection hidden="1"/>
    </xf>
    <xf numFmtId="0" fontId="3" fillId="0" borderId="0" xfId="0" applyFont="1"/>
    <xf numFmtId="0" fontId="4" fillId="2" borderId="0" xfId="0" applyFont="1" applyFill="1" applyBorder="1" applyProtection="1">
      <protection hidden="1"/>
    </xf>
    <xf numFmtId="0" fontId="3" fillId="2" borderId="0" xfId="0" applyFont="1" applyFill="1" applyBorder="1"/>
    <xf numFmtId="0" fontId="3" fillId="2" borderId="0" xfId="0" applyFont="1" applyFill="1" applyBorder="1" applyAlignment="1" applyProtection="1">
      <alignment horizontal="center"/>
      <protection hidden="1"/>
    </xf>
    <xf numFmtId="0" fontId="3" fillId="0" borderId="0" xfId="0" applyFont="1" applyProtection="1">
      <protection hidden="1"/>
    </xf>
    <xf numFmtId="0" fontId="8" fillId="0" borderId="0" xfId="0" applyFont="1"/>
    <xf numFmtId="0" fontId="8" fillId="2" borderId="0" xfId="0" applyFont="1" applyFill="1"/>
    <xf numFmtId="0" fontId="3" fillId="0" borderId="0" xfId="0" applyFont="1" applyBorder="1" applyAlignment="1" applyProtection="1">
      <alignment horizontal="center"/>
      <protection hidden="1"/>
    </xf>
    <xf numFmtId="166" fontId="6" fillId="2" borderId="1" xfId="1" applyFont="1" applyFill="1" applyBorder="1" applyAlignment="1" applyProtection="1">
      <alignment vertical="center" wrapText="1"/>
      <protection hidden="1"/>
    </xf>
    <xf numFmtId="166" fontId="6" fillId="2" borderId="2" xfId="1" applyFont="1" applyFill="1" applyBorder="1" applyAlignment="1" applyProtection="1">
      <alignment vertical="center" wrapText="1"/>
      <protection hidden="1"/>
    </xf>
    <xf numFmtId="166" fontId="6" fillId="2" borderId="0" xfId="1" applyFont="1" applyFill="1" applyBorder="1" applyAlignment="1" applyProtection="1">
      <alignment vertical="center" wrapText="1"/>
      <protection hidden="1"/>
    </xf>
    <xf numFmtId="0" fontId="6" fillId="2" borderId="1" xfId="0" applyFont="1" applyFill="1" applyBorder="1" applyProtection="1">
      <protection hidden="1"/>
    </xf>
    <xf numFmtId="166" fontId="6" fillId="2" borderId="3" xfId="1" applyFont="1" applyFill="1" applyBorder="1" applyAlignment="1" applyProtection="1">
      <alignment vertical="center" wrapText="1"/>
      <protection hidden="1"/>
    </xf>
    <xf numFmtId="0" fontId="2" fillId="2" borderId="0" xfId="0" applyFont="1" applyFill="1" applyBorder="1" applyProtection="1">
      <protection hidden="1"/>
    </xf>
    <xf numFmtId="0" fontId="6" fillId="2" borderId="0" xfId="0" applyFont="1" applyFill="1" applyBorder="1" applyProtection="1">
      <protection hidden="1"/>
    </xf>
    <xf numFmtId="0" fontId="6" fillId="0" borderId="0" xfId="0" applyFont="1" applyFill="1" applyBorder="1" applyProtection="1">
      <protection hidden="1"/>
    </xf>
    <xf numFmtId="166" fontId="6" fillId="3" borderId="4" xfId="1" applyFont="1" applyFill="1" applyBorder="1" applyAlignment="1" applyProtection="1">
      <alignment vertical="center" wrapText="1"/>
      <protection hidden="1"/>
    </xf>
    <xf numFmtId="166" fontId="6" fillId="2" borderId="5" xfId="1" applyFont="1" applyFill="1" applyBorder="1" applyAlignment="1" applyProtection="1">
      <alignment vertical="center" wrapText="1"/>
      <protection hidden="1"/>
    </xf>
    <xf numFmtId="0" fontId="6" fillId="0" borderId="2" xfId="0" applyFont="1" applyFill="1" applyBorder="1" applyProtection="1">
      <protection hidden="1"/>
    </xf>
    <xf numFmtId="168" fontId="7" fillId="3" borderId="6" xfId="1" applyNumberFormat="1" applyFont="1" applyFill="1" applyBorder="1" applyAlignment="1" applyProtection="1">
      <alignment vertical="center" wrapText="1"/>
      <protection hidden="1"/>
    </xf>
    <xf numFmtId="166" fontId="7" fillId="3" borderId="6" xfId="1" applyFont="1" applyFill="1" applyBorder="1" applyAlignment="1" applyProtection="1">
      <alignment vertical="center" wrapText="1"/>
      <protection hidden="1"/>
    </xf>
    <xf numFmtId="0" fontId="7" fillId="0" borderId="2" xfId="0" applyFont="1" applyFill="1" applyBorder="1" applyProtection="1">
      <protection hidden="1"/>
    </xf>
    <xf numFmtId="166" fontId="7" fillId="3" borderId="7" xfId="1" applyFont="1" applyFill="1" applyBorder="1" applyAlignment="1" applyProtection="1">
      <alignment vertical="center" wrapText="1"/>
      <protection hidden="1"/>
    </xf>
    <xf numFmtId="0" fontId="6" fillId="0" borderId="0" xfId="0" applyFont="1" applyFill="1" applyBorder="1" applyProtection="1"/>
    <xf numFmtId="0" fontId="6" fillId="0" borderId="0" xfId="0" applyFont="1" applyFill="1" applyBorder="1" applyAlignment="1" applyProtection="1">
      <alignment horizontal="left"/>
    </xf>
    <xf numFmtId="0" fontId="7" fillId="0" borderId="8" xfId="0" applyFont="1" applyFill="1" applyBorder="1" applyAlignment="1" applyProtection="1">
      <alignment horizontal="right"/>
      <protection hidden="1"/>
    </xf>
    <xf numFmtId="166" fontId="7" fillId="3" borderId="9" xfId="1" applyFont="1" applyFill="1" applyBorder="1" applyAlignment="1" applyProtection="1">
      <alignment vertical="center" wrapText="1"/>
      <protection hidden="1"/>
    </xf>
    <xf numFmtId="0" fontId="6" fillId="0" borderId="9" xfId="0" applyFont="1" applyFill="1" applyBorder="1" applyProtection="1">
      <protection hidden="1"/>
    </xf>
    <xf numFmtId="0" fontId="10" fillId="0" borderId="0" xfId="0" applyFont="1" applyFill="1" applyBorder="1" applyAlignment="1" applyProtection="1">
      <alignment horizontal="right"/>
      <protection hidden="1"/>
    </xf>
    <xf numFmtId="9" fontId="7" fillId="3" borderId="8" xfId="16" applyFont="1" applyFill="1" applyBorder="1" applyAlignment="1" applyProtection="1">
      <alignment vertical="center" wrapText="1"/>
      <protection hidden="1"/>
    </xf>
    <xf numFmtId="0" fontId="13" fillId="0" borderId="10" xfId="12" applyFont="1" applyFill="1" applyBorder="1" applyAlignment="1" applyProtection="1">
      <alignment vertical="center"/>
      <protection hidden="1"/>
    </xf>
    <xf numFmtId="0" fontId="2" fillId="0" borderId="10" xfId="0" applyFont="1" applyFill="1" applyBorder="1" applyProtection="1">
      <protection hidden="1"/>
    </xf>
    <xf numFmtId="0" fontId="2" fillId="0" borderId="10" xfId="0" applyFont="1" applyFill="1" applyBorder="1" applyProtection="1"/>
    <xf numFmtId="0" fontId="10" fillId="2" borderId="0" xfId="0" applyFont="1" applyFill="1" applyBorder="1" applyAlignment="1" applyProtection="1">
      <alignment horizontal="right"/>
      <protection hidden="1"/>
    </xf>
    <xf numFmtId="0" fontId="13" fillId="2" borderId="0" xfId="12" applyFont="1" applyFill="1" applyBorder="1" applyAlignment="1" applyProtection="1">
      <alignment horizontal="left" vertical="center" wrapText="1"/>
      <protection hidden="1"/>
    </xf>
    <xf numFmtId="0" fontId="13" fillId="2" borderId="0" xfId="12" applyFont="1" applyFill="1" applyBorder="1" applyAlignment="1" applyProtection="1">
      <alignment horizontal="left" vertical="center"/>
      <protection hidden="1"/>
    </xf>
    <xf numFmtId="166" fontId="7" fillId="2" borderId="0" xfId="1" applyFont="1" applyFill="1" applyBorder="1" applyAlignment="1" applyProtection="1">
      <alignment horizontal="center" vertical="center" wrapText="1"/>
      <protection hidden="1"/>
    </xf>
    <xf numFmtId="9" fontId="7" fillId="2" borderId="0" xfId="16" applyFont="1" applyFill="1" applyBorder="1" applyAlignment="1" applyProtection="1">
      <alignment horizontal="left" vertical="center" wrapText="1"/>
      <protection hidden="1"/>
    </xf>
    <xf numFmtId="0" fontId="13" fillId="2" borderId="11" xfId="12" applyFont="1" applyFill="1" applyBorder="1" applyAlignment="1" applyProtection="1">
      <alignment horizontal="left" vertical="center"/>
      <protection hidden="1"/>
    </xf>
    <xf numFmtId="0" fontId="13" fillId="2" borderId="1" xfId="12" applyFont="1" applyFill="1" applyBorder="1" applyAlignment="1" applyProtection="1">
      <alignment horizontal="left" vertical="center"/>
      <protection hidden="1"/>
    </xf>
    <xf numFmtId="0" fontId="2" fillId="2" borderId="1" xfId="0" applyFont="1" applyFill="1" applyBorder="1" applyProtection="1">
      <protection hidden="1"/>
    </xf>
    <xf numFmtId="166" fontId="7" fillId="2" borderId="1" xfId="1" applyFont="1" applyFill="1" applyBorder="1" applyAlignment="1" applyProtection="1">
      <alignment horizontal="center" vertical="center" wrapText="1"/>
      <protection hidden="1"/>
    </xf>
    <xf numFmtId="9" fontId="7" fillId="2" borderId="1" xfId="16" applyFont="1" applyFill="1" applyBorder="1" applyAlignment="1" applyProtection="1">
      <alignment horizontal="left" vertical="center" wrapText="1"/>
      <protection hidden="1"/>
    </xf>
    <xf numFmtId="0" fontId="13" fillId="2" borderId="12" xfId="12" applyFont="1" applyFill="1" applyBorder="1" applyAlignment="1" applyProtection="1">
      <alignment horizontal="left" vertical="center"/>
      <protection hidden="1"/>
    </xf>
    <xf numFmtId="0" fontId="13" fillId="2" borderId="2" xfId="12" applyFont="1" applyFill="1" applyBorder="1" applyAlignment="1" applyProtection="1">
      <alignment horizontal="left" vertical="center"/>
      <protection hidden="1"/>
    </xf>
    <xf numFmtId="0" fontId="2" fillId="2" borderId="2" xfId="0" applyFont="1" applyFill="1" applyBorder="1" applyProtection="1">
      <protection hidden="1"/>
    </xf>
    <xf numFmtId="166" fontId="7" fillId="2" borderId="2" xfId="1" applyFont="1" applyFill="1" applyBorder="1" applyAlignment="1" applyProtection="1">
      <alignment horizontal="center" vertical="center" wrapText="1"/>
      <protection hidden="1"/>
    </xf>
    <xf numFmtId="9" fontId="7" fillId="2" borderId="2" xfId="16" applyFont="1" applyFill="1" applyBorder="1" applyAlignment="1" applyProtection="1">
      <alignment horizontal="left" vertical="center" wrapText="1"/>
      <protection hidden="1"/>
    </xf>
    <xf numFmtId="0" fontId="14" fillId="2" borderId="11" xfId="0" applyFont="1" applyFill="1" applyBorder="1" applyAlignment="1">
      <alignment horizontal="left" vertical="center" wrapText="1" inden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5" xfId="0" applyFont="1" applyFill="1" applyBorder="1" applyAlignment="1">
      <alignment horizontal="left" vertical="center" wrapText="1" indent="1"/>
    </xf>
    <xf numFmtId="0" fontId="14" fillId="2" borderId="16" xfId="0" applyFont="1" applyFill="1" applyBorder="1" applyAlignment="1">
      <alignment horizontal="center" vertical="center" wrapText="1"/>
    </xf>
    <xf numFmtId="0" fontId="14" fillId="2" borderId="11" xfId="0" applyFont="1" applyFill="1" applyBorder="1" applyAlignment="1">
      <alignment vertical="center" wrapText="1"/>
    </xf>
    <xf numFmtId="0" fontId="14" fillId="2" borderId="15" xfId="0" applyFont="1" applyFill="1" applyBorder="1" applyAlignment="1">
      <alignment vertical="center" wrapText="1"/>
    </xf>
    <xf numFmtId="0" fontId="15" fillId="2" borderId="11" xfId="0" applyFont="1" applyFill="1" applyBorder="1" applyAlignment="1">
      <alignmen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vertical="center" wrapText="1"/>
    </xf>
    <xf numFmtId="0" fontId="15" fillId="2" borderId="16" xfId="0" applyFont="1" applyFill="1" applyBorder="1" applyAlignment="1">
      <alignment horizontal="center" vertical="center" wrapText="1"/>
    </xf>
    <xf numFmtId="0" fontId="12" fillId="4" borderId="16" xfId="0" applyFont="1" applyFill="1" applyBorder="1" applyAlignment="1">
      <alignment wrapText="1"/>
    </xf>
    <xf numFmtId="166" fontId="2" fillId="2" borderId="0" xfId="1" applyFont="1" applyFill="1" applyBorder="1" applyAlignment="1" applyProtection="1">
      <alignment vertical="center" wrapText="1"/>
      <protection hidden="1"/>
    </xf>
    <xf numFmtId="0" fontId="3" fillId="9" borderId="0" xfId="0" applyFont="1" applyFill="1" applyBorder="1" applyProtection="1">
      <protection hidden="1"/>
    </xf>
    <xf numFmtId="0" fontId="3" fillId="9" borderId="0" xfId="0" applyFont="1" applyFill="1" applyBorder="1"/>
    <xf numFmtId="3" fontId="10" fillId="10" borderId="0" xfId="0" applyNumberFormat="1" applyFont="1" applyFill="1" applyBorder="1" applyAlignment="1" applyProtection="1">
      <alignment vertical="center" wrapText="1"/>
      <protection hidden="1"/>
    </xf>
    <xf numFmtId="166" fontId="6" fillId="11" borderId="0" xfId="1" applyFont="1" applyFill="1" applyBorder="1" applyAlignment="1" applyProtection="1">
      <alignment vertical="center" wrapText="1"/>
      <protection hidden="1"/>
    </xf>
    <xf numFmtId="3" fontId="10" fillId="10" borderId="0" xfId="0" applyNumberFormat="1" applyFont="1" applyFill="1" applyBorder="1" applyAlignment="1" applyProtection="1">
      <alignment horizontal="center" vertical="center" wrapText="1"/>
      <protection hidden="1"/>
    </xf>
    <xf numFmtId="166" fontId="2" fillId="11" borderId="0" xfId="1" applyFont="1" applyFill="1" applyBorder="1" applyAlignment="1" applyProtection="1">
      <alignment vertical="center" wrapText="1"/>
      <protection hidden="1"/>
    </xf>
    <xf numFmtId="0" fontId="2" fillId="9" borderId="0" xfId="0" applyFont="1" applyFill="1" applyBorder="1" applyProtection="1"/>
    <xf numFmtId="3" fontId="10" fillId="10" borderId="17" xfId="0" applyNumberFormat="1" applyFont="1" applyFill="1" applyBorder="1" applyAlignment="1" applyProtection="1">
      <alignment horizontal="center" vertical="center" wrapText="1"/>
      <protection hidden="1"/>
    </xf>
    <xf numFmtId="3" fontId="10" fillId="10" borderId="18" xfId="0" applyNumberFormat="1" applyFont="1" applyFill="1" applyBorder="1" applyAlignment="1" applyProtection="1">
      <alignment horizontal="center" vertical="center" wrapText="1"/>
      <protection hidden="1"/>
    </xf>
    <xf numFmtId="3" fontId="10" fillId="10" borderId="18" xfId="0" applyNumberFormat="1" applyFont="1" applyFill="1" applyBorder="1" applyAlignment="1" applyProtection="1">
      <alignment vertical="center" wrapText="1"/>
      <protection hidden="1"/>
    </xf>
    <xf numFmtId="166" fontId="2" fillId="11" borderId="18" xfId="1" applyFont="1" applyFill="1" applyBorder="1" applyAlignment="1" applyProtection="1">
      <alignment vertical="center" wrapText="1"/>
      <protection hidden="1"/>
    </xf>
    <xf numFmtId="170" fontId="10" fillId="10" borderId="17" xfId="0" applyNumberFormat="1" applyFont="1" applyFill="1" applyBorder="1" applyAlignment="1" applyProtection="1">
      <alignment horizontal="center" vertical="center" wrapText="1"/>
      <protection hidden="1"/>
    </xf>
    <xf numFmtId="171" fontId="10" fillId="12" borderId="17" xfId="1" applyNumberFormat="1" applyFont="1" applyFill="1" applyBorder="1" applyAlignment="1" applyProtection="1">
      <alignment vertical="center" wrapText="1"/>
      <protection hidden="1"/>
    </xf>
    <xf numFmtId="168" fontId="10" fillId="13" borderId="19" xfId="1" applyNumberFormat="1" applyFont="1" applyFill="1" applyBorder="1" applyAlignment="1" applyProtection="1">
      <alignment vertical="center" wrapText="1"/>
      <protection hidden="1"/>
    </xf>
    <xf numFmtId="171" fontId="10" fillId="14" borderId="17" xfId="1" applyNumberFormat="1" applyFont="1" applyFill="1" applyBorder="1" applyAlignment="1" applyProtection="1">
      <alignment vertical="center" wrapText="1"/>
      <protection hidden="1"/>
    </xf>
    <xf numFmtId="168" fontId="10" fillId="15" borderId="19" xfId="1" applyNumberFormat="1" applyFont="1" applyFill="1" applyBorder="1" applyAlignment="1" applyProtection="1">
      <alignment vertical="center" wrapText="1"/>
      <protection hidden="1"/>
    </xf>
    <xf numFmtId="171" fontId="10" fillId="16" borderId="17" xfId="1" applyNumberFormat="1" applyFont="1" applyFill="1" applyBorder="1" applyAlignment="1" applyProtection="1">
      <alignment vertical="center" wrapText="1"/>
      <protection hidden="1"/>
    </xf>
    <xf numFmtId="168" fontId="10" fillId="17" borderId="19" xfId="1" applyNumberFormat="1" applyFont="1" applyFill="1" applyBorder="1" applyAlignment="1" applyProtection="1">
      <alignment vertical="center" wrapText="1"/>
      <protection hidden="1"/>
    </xf>
    <xf numFmtId="171" fontId="10" fillId="18" borderId="17" xfId="1" applyNumberFormat="1" applyFont="1" applyFill="1" applyBorder="1" applyAlignment="1" applyProtection="1">
      <alignment vertical="center" wrapText="1"/>
      <protection hidden="1"/>
    </xf>
    <xf numFmtId="0" fontId="10" fillId="19" borderId="20" xfId="0" applyNumberFormat="1" applyFont="1" applyFill="1" applyBorder="1" applyAlignment="1" applyProtection="1">
      <alignment horizontal="right" wrapText="1"/>
    </xf>
    <xf numFmtId="0" fontId="10" fillId="19" borderId="21" xfId="0" applyNumberFormat="1" applyFont="1" applyFill="1" applyBorder="1" applyAlignment="1" applyProtection="1">
      <alignment horizontal="right" wrapText="1"/>
    </xf>
    <xf numFmtId="0" fontId="10" fillId="19" borderId="22" xfId="0" applyNumberFormat="1" applyFont="1" applyFill="1" applyBorder="1" applyAlignment="1" applyProtection="1">
      <alignment horizontal="right" wrapText="1"/>
    </xf>
    <xf numFmtId="3" fontId="10" fillId="10" borderId="23" xfId="0" applyNumberFormat="1" applyFont="1" applyFill="1" applyBorder="1" applyAlignment="1" applyProtection="1">
      <alignment horizontal="center" vertical="center" wrapText="1"/>
      <protection hidden="1"/>
    </xf>
    <xf numFmtId="168" fontId="10" fillId="17" borderId="19" xfId="1" applyNumberFormat="1" applyFont="1" applyFill="1" applyBorder="1" applyAlignment="1" applyProtection="1">
      <alignment horizontal="right" vertical="center" wrapText="1"/>
      <protection hidden="1"/>
    </xf>
    <xf numFmtId="168" fontId="10" fillId="15" borderId="19" xfId="1" applyNumberFormat="1" applyFont="1" applyFill="1" applyBorder="1" applyAlignment="1" applyProtection="1">
      <alignment horizontal="right" vertical="center" wrapText="1"/>
      <protection hidden="1"/>
    </xf>
    <xf numFmtId="168" fontId="10" fillId="13" borderId="19" xfId="1" applyNumberFormat="1" applyFont="1" applyFill="1" applyBorder="1" applyAlignment="1" applyProtection="1">
      <alignment horizontal="right" vertical="center" wrapText="1"/>
      <protection hidden="1"/>
    </xf>
    <xf numFmtId="171" fontId="10" fillId="17" borderId="17" xfId="1" applyNumberFormat="1" applyFont="1" applyFill="1" applyBorder="1" applyAlignment="1" applyProtection="1">
      <alignment vertical="center" wrapText="1"/>
      <protection hidden="1"/>
    </xf>
    <xf numFmtId="4" fontId="10" fillId="15" borderId="19" xfId="1" applyNumberFormat="1" applyFont="1" applyFill="1" applyBorder="1" applyAlignment="1" applyProtection="1">
      <alignment horizontal="right" vertical="center" wrapText="1"/>
      <protection hidden="1"/>
    </xf>
    <xf numFmtId="4" fontId="10" fillId="16" borderId="17" xfId="1" applyNumberFormat="1" applyFont="1" applyFill="1" applyBorder="1" applyAlignment="1" applyProtection="1">
      <alignment vertical="center" wrapText="1"/>
      <protection hidden="1"/>
    </xf>
    <xf numFmtId="4" fontId="10" fillId="13" borderId="19" xfId="1" applyNumberFormat="1" applyFont="1" applyFill="1" applyBorder="1" applyAlignment="1" applyProtection="1">
      <alignment horizontal="right" vertical="center" wrapText="1"/>
      <protection hidden="1"/>
    </xf>
    <xf numFmtId="4" fontId="10" fillId="14" borderId="17" xfId="1" applyNumberFormat="1" applyFont="1" applyFill="1" applyBorder="1" applyAlignment="1" applyProtection="1">
      <alignment vertical="center" wrapText="1"/>
      <protection hidden="1"/>
    </xf>
    <xf numFmtId="0" fontId="2" fillId="20" borderId="24" xfId="0" applyNumberFormat="1" applyFont="1" applyFill="1" applyBorder="1" applyAlignment="1" applyProtection="1">
      <alignment wrapText="1"/>
    </xf>
    <xf numFmtId="0" fontId="2" fillId="21" borderId="24" xfId="0" applyNumberFormat="1" applyFont="1" applyFill="1" applyBorder="1" applyAlignment="1" applyProtection="1">
      <alignment wrapText="1"/>
    </xf>
    <xf numFmtId="0" fontId="2" fillId="22" borderId="24" xfId="0" applyNumberFormat="1" applyFont="1" applyFill="1" applyBorder="1" applyAlignment="1" applyProtection="1">
      <alignment wrapText="1"/>
    </xf>
    <xf numFmtId="0" fontId="2" fillId="20" borderId="4" xfId="0" applyNumberFormat="1" applyFont="1" applyFill="1" applyBorder="1" applyAlignment="1" applyProtection="1">
      <alignment wrapText="1"/>
    </xf>
    <xf numFmtId="0" fontId="2" fillId="21" borderId="4" xfId="0" applyNumberFormat="1" applyFont="1" applyFill="1" applyBorder="1" applyAlignment="1" applyProtection="1">
      <alignment wrapText="1"/>
    </xf>
    <xf numFmtId="0" fontId="2" fillId="22" borderId="4" xfId="0" applyNumberFormat="1" applyFont="1" applyFill="1" applyBorder="1" applyAlignment="1" applyProtection="1">
      <alignment wrapText="1"/>
    </xf>
    <xf numFmtId="0" fontId="2" fillId="20" borderId="4" xfId="0" applyNumberFormat="1" applyFont="1" applyFill="1" applyBorder="1" applyAlignment="1" applyProtection="1">
      <alignment horizontal="right" wrapText="1"/>
    </xf>
    <xf numFmtId="0" fontId="2" fillId="21" borderId="4" xfId="0" applyNumberFormat="1" applyFont="1" applyFill="1" applyBorder="1" applyAlignment="1" applyProtection="1">
      <alignment horizontal="right" wrapText="1"/>
    </xf>
    <xf numFmtId="4" fontId="2" fillId="21" borderId="4" xfId="0" applyNumberFormat="1" applyFont="1" applyFill="1" applyBorder="1" applyAlignment="1" applyProtection="1">
      <alignment horizontal="right" wrapText="1"/>
    </xf>
    <xf numFmtId="4" fontId="2" fillId="22" borderId="4" xfId="0" applyNumberFormat="1" applyFont="1" applyFill="1" applyBorder="1" applyAlignment="1" applyProtection="1">
      <alignment wrapText="1"/>
    </xf>
    <xf numFmtId="0" fontId="10" fillId="2" borderId="0" xfId="12" applyFont="1" applyFill="1" applyBorder="1" applyAlignment="1" applyProtection="1">
      <alignment horizontal="left" vertical="center" wrapText="1"/>
      <protection hidden="1"/>
    </xf>
    <xf numFmtId="0" fontId="10" fillId="2" borderId="0" xfId="12" applyFont="1" applyFill="1" applyBorder="1" applyAlignment="1" applyProtection="1">
      <alignment horizontal="left" vertical="center"/>
      <protection hidden="1"/>
    </xf>
    <xf numFmtId="169" fontId="44" fillId="9" borderId="25" xfId="0" applyNumberFormat="1" applyFont="1" applyFill="1" applyBorder="1" applyAlignment="1">
      <alignment horizontal="right" vertical="center"/>
    </xf>
    <xf numFmtId="169" fontId="45" fillId="0" borderId="17" xfId="0" applyNumberFormat="1" applyFont="1" applyFill="1" applyBorder="1" applyAlignment="1">
      <alignment horizontal="right" vertical="center"/>
    </xf>
    <xf numFmtId="169" fontId="46" fillId="0" borderId="17" xfId="0" applyNumberFormat="1" applyFont="1" applyFill="1" applyBorder="1" applyAlignment="1">
      <alignment horizontal="right" vertical="center"/>
    </xf>
    <xf numFmtId="169" fontId="2" fillId="0" borderId="0" xfId="0" applyNumberFormat="1" applyFont="1" applyAlignment="1" applyProtection="1">
      <alignment vertical="center"/>
      <protection hidden="1"/>
    </xf>
    <xf numFmtId="169" fontId="10" fillId="5" borderId="17" xfId="0" applyNumberFormat="1" applyFont="1" applyFill="1" applyBorder="1" applyAlignment="1">
      <alignment horizontal="right" vertical="center"/>
    </xf>
    <xf numFmtId="0" fontId="10" fillId="23" borderId="0" xfId="0" applyNumberFormat="1" applyFont="1" applyFill="1" applyBorder="1" applyAlignment="1" applyProtection="1">
      <alignment horizontal="center" vertical="center"/>
      <protection hidden="1"/>
    </xf>
    <xf numFmtId="0" fontId="2" fillId="23" borderId="0" xfId="0" applyFont="1" applyFill="1" applyBorder="1" applyAlignment="1" applyProtection="1">
      <alignment horizontal="center"/>
      <protection locked="0"/>
    </xf>
    <xf numFmtId="0" fontId="10" fillId="0" borderId="0" xfId="0" applyFont="1" applyFill="1" applyBorder="1" applyAlignment="1" applyProtection="1">
      <alignment vertical="center"/>
    </xf>
    <xf numFmtId="9" fontId="7" fillId="3" borderId="10" xfId="16" applyFont="1" applyFill="1" applyBorder="1" applyAlignment="1" applyProtection="1">
      <alignment vertical="center" wrapText="1"/>
      <protection hidden="1"/>
    </xf>
    <xf numFmtId="0" fontId="13" fillId="0" borderId="10" xfId="12" applyFont="1" applyFill="1" applyBorder="1" applyAlignment="1" applyProtection="1">
      <alignment vertical="center" wrapText="1"/>
      <protection hidden="1"/>
    </xf>
    <xf numFmtId="165" fontId="2" fillId="0" borderId="0" xfId="0" applyNumberFormat="1" applyFont="1" applyFill="1" applyBorder="1" applyProtection="1"/>
    <xf numFmtId="0" fontId="10" fillId="11" borderId="0" xfId="12" applyFont="1" applyFill="1" applyBorder="1" applyAlignment="1" applyProtection="1">
      <alignment horizontal="left" vertical="center"/>
      <protection hidden="1"/>
    </xf>
    <xf numFmtId="0" fontId="2" fillId="9" borderId="0" xfId="0" applyFont="1" applyFill="1" applyBorder="1" applyAlignment="1" applyProtection="1">
      <alignment vertical="center"/>
    </xf>
    <xf numFmtId="0" fontId="18" fillId="9" borderId="0" xfId="0" applyFont="1" applyFill="1" applyAlignment="1">
      <alignment horizontal="left" vertical="center"/>
    </xf>
    <xf numFmtId="0" fontId="47" fillId="9" borderId="0" xfId="0" applyFont="1" applyFill="1" applyAlignment="1" applyProtection="1">
      <alignment vertical="center"/>
      <protection hidden="1"/>
    </xf>
    <xf numFmtId="0" fontId="2" fillId="9" borderId="0" xfId="0" applyFont="1" applyFill="1" applyBorder="1" applyAlignment="1" applyProtection="1">
      <alignment horizontal="center"/>
      <protection hidden="1"/>
    </xf>
    <xf numFmtId="0" fontId="2" fillId="9" borderId="0" xfId="0" applyFont="1" applyFill="1" applyAlignment="1" applyProtection="1">
      <alignment horizontal="center"/>
      <protection hidden="1"/>
    </xf>
    <xf numFmtId="0" fontId="6" fillId="24" borderId="17" xfId="0" applyNumberFormat="1" applyFont="1" applyFill="1" applyBorder="1" applyAlignment="1" applyProtection="1">
      <alignment wrapText="1"/>
      <protection locked="0"/>
    </xf>
    <xf numFmtId="0" fontId="2" fillId="9" borderId="0" xfId="0" applyFont="1" applyFill="1" applyBorder="1" applyProtection="1">
      <protection hidden="1"/>
    </xf>
    <xf numFmtId="0" fontId="2" fillId="9" borderId="0" xfId="0" applyFont="1" applyFill="1" applyBorder="1" applyAlignment="1" applyProtection="1">
      <alignment horizontal="left"/>
    </xf>
    <xf numFmtId="0" fontId="6" fillId="9" borderId="0" xfId="0" applyFont="1" applyFill="1" applyBorder="1" applyProtection="1"/>
    <xf numFmtId="0" fontId="10" fillId="9" borderId="0" xfId="0" applyFont="1" applyFill="1" applyBorder="1" applyAlignment="1" applyProtection="1">
      <alignment horizontal="right"/>
      <protection hidden="1"/>
    </xf>
    <xf numFmtId="0" fontId="13" fillId="9" borderId="0" xfId="12" applyFont="1" applyFill="1" applyBorder="1" applyAlignment="1" applyProtection="1">
      <alignment horizontal="left" vertical="center" wrapText="1"/>
      <protection hidden="1"/>
    </xf>
    <xf numFmtId="0" fontId="13" fillId="9" borderId="0" xfId="12" applyFont="1" applyFill="1" applyBorder="1" applyAlignment="1" applyProtection="1">
      <alignment vertical="center"/>
      <protection hidden="1"/>
    </xf>
    <xf numFmtId="166" fontId="6" fillId="9" borderId="0" xfId="1" applyFont="1" applyFill="1" applyBorder="1" applyAlignment="1" applyProtection="1">
      <alignment horizontal="center" vertical="center" wrapText="1"/>
      <protection locked="0"/>
    </xf>
    <xf numFmtId="0" fontId="13" fillId="9" borderId="0" xfId="12" applyFont="1" applyFill="1" applyBorder="1" applyAlignment="1" applyProtection="1">
      <alignment horizontal="left" vertical="center"/>
      <protection hidden="1"/>
    </xf>
    <xf numFmtId="8" fontId="13" fillId="9" borderId="0" xfId="12" applyNumberFormat="1" applyFont="1" applyFill="1" applyBorder="1" applyAlignment="1" applyProtection="1">
      <alignment horizontal="right" vertical="center"/>
      <protection hidden="1"/>
    </xf>
    <xf numFmtId="0" fontId="0" fillId="9" borderId="0" xfId="0" applyFill="1"/>
    <xf numFmtId="0" fontId="6" fillId="11" borderId="0" xfId="0" applyFont="1" applyFill="1" applyBorder="1" applyProtection="1">
      <protection hidden="1"/>
    </xf>
    <xf numFmtId="0" fontId="6" fillId="10" borderId="0" xfId="0" applyNumberFormat="1" applyFont="1" applyFill="1" applyBorder="1" applyAlignment="1" applyProtection="1">
      <alignment vertical="center" wrapText="1"/>
      <protection hidden="1"/>
    </xf>
    <xf numFmtId="0" fontId="4" fillId="25" borderId="0" xfId="0" applyFont="1" applyFill="1" applyBorder="1" applyAlignment="1" applyProtection="1">
      <alignment vertical="top" wrapText="1"/>
      <protection locked="0"/>
    </xf>
    <xf numFmtId="0" fontId="3" fillId="11" borderId="0" xfId="0" applyFont="1" applyFill="1" applyBorder="1" applyProtection="1">
      <protection hidden="1"/>
    </xf>
    <xf numFmtId="0" fontId="5" fillId="11" borderId="0" xfId="0" applyFont="1" applyFill="1" applyBorder="1" applyAlignment="1" applyProtection="1">
      <alignment vertical="center" wrapText="1"/>
      <protection hidden="1"/>
    </xf>
    <xf numFmtId="0" fontId="10" fillId="9" borderId="0" xfId="0" applyFont="1" applyFill="1" applyBorder="1" applyAlignment="1" applyProtection="1">
      <alignment vertical="center"/>
    </xf>
    <xf numFmtId="0" fontId="2" fillId="9" borderId="0" xfId="0" applyFont="1" applyFill="1" applyBorder="1" applyAlignment="1" applyProtection="1">
      <alignment vertical="center" wrapText="1"/>
    </xf>
    <xf numFmtId="166" fontId="6" fillId="2" borderId="10" xfId="0" applyNumberFormat="1" applyFont="1" applyFill="1" applyBorder="1" applyProtection="1">
      <protection hidden="1"/>
    </xf>
    <xf numFmtId="166" fontId="6" fillId="0" borderId="9" xfId="0" applyNumberFormat="1" applyFont="1" applyFill="1" applyBorder="1" applyProtection="1">
      <protection hidden="1"/>
    </xf>
    <xf numFmtId="0" fontId="3" fillId="0" borderId="0" xfId="0" applyFont="1" applyProtection="1">
      <protection locked="0"/>
    </xf>
    <xf numFmtId="0" fontId="3" fillId="9" borderId="0" xfId="0" applyFont="1" applyFill="1" applyBorder="1" applyAlignment="1" applyProtection="1">
      <protection locked="0"/>
    </xf>
    <xf numFmtId="0" fontId="3" fillId="9" borderId="0" xfId="0" applyFont="1" applyFill="1" applyBorder="1" applyProtection="1">
      <protection locked="0"/>
    </xf>
    <xf numFmtId="0" fontId="4" fillId="9" borderId="0" xfId="0" applyFont="1" applyFill="1" applyBorder="1" applyProtection="1">
      <protection locked="0"/>
    </xf>
    <xf numFmtId="0" fontId="3" fillId="9" borderId="0" xfId="0" applyFont="1" applyFill="1" applyBorder="1" applyAlignment="1" applyProtection="1">
      <alignment horizontal="center"/>
      <protection locked="0"/>
    </xf>
    <xf numFmtId="166" fontId="6" fillId="9" borderId="0" xfId="1" applyFont="1" applyFill="1" applyBorder="1" applyAlignment="1" applyProtection="1">
      <alignment vertical="center" wrapText="1"/>
      <protection locked="0"/>
    </xf>
    <xf numFmtId="0" fontId="2" fillId="9" borderId="0" xfId="0" applyFont="1" applyFill="1" applyBorder="1" applyProtection="1">
      <protection locked="0"/>
    </xf>
    <xf numFmtId="0" fontId="6" fillId="9" borderId="0" xfId="0" applyFont="1" applyFill="1" applyBorder="1" applyProtection="1">
      <protection locked="0"/>
    </xf>
    <xf numFmtId="0" fontId="6" fillId="0" borderId="0" xfId="0" applyFont="1" applyFill="1" applyBorder="1" applyProtection="1">
      <protection locked="0"/>
    </xf>
    <xf numFmtId="0" fontId="7" fillId="0" borderId="26" xfId="0" applyFont="1" applyFill="1" applyBorder="1" applyAlignment="1" applyProtection="1">
      <alignment horizontal="right"/>
      <protection locked="0"/>
    </xf>
    <xf numFmtId="0" fontId="6" fillId="9" borderId="27" xfId="0" applyFont="1" applyFill="1" applyBorder="1" applyProtection="1">
      <protection locked="0"/>
    </xf>
    <xf numFmtId="166" fontId="7" fillId="6" borderId="28" xfId="1" applyFont="1" applyFill="1" applyBorder="1" applyAlignment="1" applyProtection="1">
      <alignment vertical="center" wrapText="1"/>
      <protection locked="0"/>
    </xf>
    <xf numFmtId="0" fontId="6" fillId="0" borderId="28" xfId="0" applyFont="1" applyFill="1" applyBorder="1" applyProtection="1">
      <protection locked="0"/>
    </xf>
    <xf numFmtId="166" fontId="7" fillId="6" borderId="29" xfId="1" applyFont="1" applyFill="1" applyBorder="1" applyAlignment="1" applyProtection="1">
      <alignment vertical="center" wrapText="1"/>
      <protection locked="0"/>
    </xf>
    <xf numFmtId="0" fontId="13" fillId="0" borderId="27" xfId="12" applyFont="1" applyFill="1" applyBorder="1" applyAlignment="1" applyProtection="1">
      <alignment vertical="center"/>
      <protection locked="0"/>
    </xf>
    <xf numFmtId="0" fontId="10" fillId="9" borderId="0" xfId="0" applyFont="1" applyFill="1" applyBorder="1" applyAlignment="1" applyProtection="1">
      <alignment horizontal="right"/>
      <protection locked="0"/>
    </xf>
    <xf numFmtId="0" fontId="13" fillId="9" borderId="0" xfId="12" applyFont="1" applyFill="1" applyBorder="1" applyAlignment="1" applyProtection="1">
      <alignment horizontal="left" vertical="center" wrapText="1"/>
      <protection locked="0"/>
    </xf>
    <xf numFmtId="0" fontId="13" fillId="9" borderId="0" xfId="12" applyFont="1" applyFill="1" applyBorder="1" applyAlignment="1" applyProtection="1">
      <alignment horizontal="left" vertical="center"/>
      <protection locked="0"/>
    </xf>
    <xf numFmtId="166" fontId="7" fillId="9" borderId="0" xfId="1" applyFont="1" applyFill="1" applyBorder="1" applyAlignment="1" applyProtection="1">
      <alignment horizontal="center" vertical="center" wrapText="1"/>
      <protection locked="0"/>
    </xf>
    <xf numFmtId="9" fontId="7" fillId="9" borderId="0" xfId="16" applyFont="1" applyFill="1" applyBorder="1" applyAlignment="1" applyProtection="1">
      <alignment horizontal="left" vertical="center" wrapText="1"/>
      <protection locked="0"/>
    </xf>
    <xf numFmtId="0" fontId="19" fillId="9" borderId="0" xfId="0" applyFont="1" applyFill="1" applyProtection="1">
      <protection locked="0"/>
    </xf>
    <xf numFmtId="0" fontId="3" fillId="9" borderId="0" xfId="0" applyFont="1" applyFill="1" applyProtection="1">
      <protection locked="0"/>
    </xf>
    <xf numFmtId="0" fontId="20" fillId="9" borderId="0" xfId="0" applyFont="1" applyFill="1" applyBorder="1" applyProtection="1">
      <protection locked="0"/>
    </xf>
    <xf numFmtId="0" fontId="2" fillId="9" borderId="0" xfId="0" applyFont="1" applyFill="1" applyBorder="1" applyAlignment="1" applyProtection="1">
      <alignment horizontal="left"/>
      <protection locked="0"/>
    </xf>
    <xf numFmtId="0" fontId="6" fillId="9" borderId="0" xfId="0" applyFont="1" applyFill="1" applyBorder="1" applyAlignment="1" applyProtection="1">
      <alignment horizontal="left"/>
      <protection locked="0"/>
    </xf>
    <xf numFmtId="0" fontId="13" fillId="9" borderId="27" xfId="12" applyFont="1" applyFill="1" applyBorder="1" applyAlignment="1" applyProtection="1">
      <alignment vertical="center"/>
      <protection locked="0"/>
    </xf>
    <xf numFmtId="9" fontId="7" fillId="9" borderId="0" xfId="16" applyFont="1" applyFill="1" applyBorder="1" applyAlignment="1" applyProtection="1">
      <alignment vertical="center" wrapText="1"/>
      <protection locked="0"/>
    </xf>
    <xf numFmtId="0" fontId="13" fillId="9" borderId="0" xfId="12" applyFont="1" applyFill="1" applyBorder="1" applyAlignment="1" applyProtection="1">
      <alignment vertical="center"/>
      <protection locked="0"/>
    </xf>
    <xf numFmtId="2" fontId="48" fillId="9" borderId="0" xfId="12" applyNumberFormat="1" applyFont="1" applyFill="1" applyBorder="1" applyAlignment="1" applyProtection="1">
      <alignment horizontal="center" vertical="center" wrapText="1"/>
      <protection locked="0"/>
    </xf>
    <xf numFmtId="0" fontId="3" fillId="9" borderId="0" xfId="0" applyFont="1" applyFill="1"/>
    <xf numFmtId="0" fontId="12" fillId="26" borderId="8" xfId="0" applyFont="1" applyFill="1" applyBorder="1" applyAlignment="1">
      <alignment horizontal="center" vertical="center" wrapText="1"/>
    </xf>
    <xf numFmtId="0" fontId="12" fillId="26" borderId="30" xfId="0" applyFont="1" applyFill="1" applyBorder="1" applyAlignment="1">
      <alignment horizontal="center" vertical="center" wrapText="1"/>
    </xf>
    <xf numFmtId="0" fontId="3" fillId="9" borderId="0" xfId="0" applyFont="1" applyFill="1" applyBorder="1" applyAlignment="1" applyProtection="1">
      <alignment horizontal="center"/>
      <protection hidden="1"/>
    </xf>
    <xf numFmtId="0" fontId="3" fillId="9" borderId="0" xfId="0" applyFont="1" applyFill="1" applyProtection="1">
      <protection hidden="1"/>
    </xf>
    <xf numFmtId="0" fontId="6" fillId="9" borderId="0" xfId="0" applyFont="1" applyFill="1" applyBorder="1" applyProtection="1">
      <protection hidden="1"/>
    </xf>
    <xf numFmtId="0" fontId="13" fillId="0" borderId="31" xfId="12" applyFont="1" applyFill="1" applyBorder="1" applyAlignment="1" applyProtection="1">
      <alignment vertical="center"/>
      <protection locked="0"/>
    </xf>
    <xf numFmtId="0" fontId="13" fillId="9" borderId="32" xfId="12" applyFont="1" applyFill="1" applyBorder="1" applyAlignment="1" applyProtection="1">
      <alignment vertical="center"/>
      <protection locked="0"/>
    </xf>
    <xf numFmtId="0" fontId="2" fillId="0" borderId="0" xfId="0" applyFont="1" applyFill="1" applyBorder="1" applyProtection="1">
      <protection locked="0"/>
    </xf>
    <xf numFmtId="0" fontId="2" fillId="0" borderId="0" xfId="0" applyFont="1" applyFill="1" applyBorder="1" applyAlignment="1" applyProtection="1">
      <alignment horizontal="left"/>
      <protection locked="0"/>
    </xf>
    <xf numFmtId="0" fontId="13" fillId="9" borderId="33" xfId="12" applyFont="1" applyFill="1" applyBorder="1" applyAlignment="1" applyProtection="1">
      <alignment vertical="center"/>
      <protection locked="0"/>
    </xf>
    <xf numFmtId="0" fontId="13" fillId="9" borderId="31" xfId="12" applyFont="1" applyFill="1" applyBorder="1" applyAlignment="1" applyProtection="1">
      <alignment vertical="center"/>
      <protection locked="0"/>
    </xf>
    <xf numFmtId="0" fontId="13" fillId="9" borderId="34" xfId="12" applyFont="1" applyFill="1" applyBorder="1" applyAlignment="1" applyProtection="1">
      <alignment vertical="center"/>
      <protection locked="0"/>
    </xf>
    <xf numFmtId="0" fontId="42" fillId="9" borderId="0" xfId="0" applyFont="1" applyFill="1" applyProtection="1">
      <protection locked="0"/>
    </xf>
    <xf numFmtId="8" fontId="13" fillId="9" borderId="0" xfId="12" applyNumberFormat="1" applyFont="1" applyFill="1" applyBorder="1" applyAlignment="1" applyProtection="1">
      <alignment horizontal="right" vertical="center"/>
      <protection locked="0"/>
    </xf>
    <xf numFmtId="10" fontId="13" fillId="9" borderId="0" xfId="17" applyNumberFormat="1" applyFont="1" applyFill="1" applyBorder="1" applyAlignment="1" applyProtection="1">
      <alignment horizontal="center" vertical="center"/>
      <protection locked="0"/>
    </xf>
    <xf numFmtId="166" fontId="7" fillId="9" borderId="0" xfId="1" applyFont="1" applyFill="1" applyBorder="1" applyAlignment="1" applyProtection="1">
      <alignment vertical="center" wrapText="1"/>
      <protection locked="0"/>
    </xf>
    <xf numFmtId="165" fontId="2" fillId="9" borderId="31" xfId="3" applyFont="1" applyFill="1" applyBorder="1" applyAlignment="1" applyProtection="1">
      <alignment vertical="center" wrapText="1"/>
      <protection locked="0"/>
    </xf>
    <xf numFmtId="165" fontId="6" fillId="9" borderId="31" xfId="3" applyFont="1" applyFill="1" applyBorder="1" applyAlignment="1" applyProtection="1">
      <alignment vertical="center" wrapText="1"/>
      <protection locked="0"/>
    </xf>
    <xf numFmtId="165" fontId="6" fillId="9" borderId="35" xfId="3" applyFont="1" applyFill="1" applyBorder="1" applyAlignment="1" applyProtection="1">
      <alignment vertical="center" wrapText="1"/>
      <protection locked="0"/>
    </xf>
    <xf numFmtId="165" fontId="2" fillId="9" borderId="35" xfId="3" applyFont="1" applyFill="1" applyBorder="1" applyAlignment="1" applyProtection="1">
      <alignment vertical="center" wrapText="1"/>
      <protection locked="0"/>
    </xf>
    <xf numFmtId="0" fontId="23" fillId="24" borderId="36" xfId="11" applyNumberFormat="1" applyFont="1" applyFill="1" applyBorder="1" applyAlignment="1" applyProtection="1">
      <alignment horizontal="center" vertical="center" wrapText="1"/>
      <protection locked="0"/>
    </xf>
    <xf numFmtId="9" fontId="7" fillId="6" borderId="37" xfId="19" applyFont="1" applyFill="1" applyBorder="1" applyAlignment="1" applyProtection="1">
      <alignment vertical="center" wrapText="1"/>
      <protection hidden="1"/>
    </xf>
    <xf numFmtId="0" fontId="13" fillId="0" borderId="31" xfId="12" applyFont="1" applyFill="1" applyBorder="1" applyAlignment="1" applyProtection="1">
      <alignment vertical="center"/>
      <protection hidden="1"/>
    </xf>
    <xf numFmtId="0" fontId="13" fillId="0" borderId="27" xfId="12" applyFont="1" applyFill="1" applyBorder="1" applyAlignment="1" applyProtection="1">
      <alignment vertical="center"/>
      <protection hidden="1"/>
    </xf>
    <xf numFmtId="0" fontId="13" fillId="9" borderId="27" xfId="12" applyFont="1" applyFill="1" applyBorder="1" applyAlignment="1" applyProtection="1">
      <alignment vertical="center"/>
      <protection hidden="1"/>
    </xf>
    <xf numFmtId="0" fontId="21" fillId="27" borderId="38" xfId="11" applyNumberFormat="1" applyFont="1" applyFill="1" applyBorder="1" applyAlignment="1" applyProtection="1">
      <alignment horizontal="center" vertical="center" wrapText="1"/>
      <protection locked="0"/>
    </xf>
    <xf numFmtId="165" fontId="24" fillId="9" borderId="31" xfId="3" applyFont="1" applyFill="1" applyBorder="1" applyAlignment="1" applyProtection="1">
      <alignment vertical="center" wrapText="1"/>
      <protection locked="0"/>
    </xf>
    <xf numFmtId="0" fontId="6" fillId="9" borderId="31" xfId="11" applyFont="1" applyFill="1" applyBorder="1" applyProtection="1">
      <protection locked="0"/>
    </xf>
    <xf numFmtId="165" fontId="6" fillId="9" borderId="34" xfId="3" applyFont="1" applyFill="1" applyBorder="1" applyAlignment="1" applyProtection="1">
      <alignment vertical="center" wrapText="1"/>
      <protection locked="0"/>
    </xf>
    <xf numFmtId="165" fontId="6" fillId="9" borderId="0" xfId="3" applyFont="1" applyFill="1" applyBorder="1" applyAlignment="1" applyProtection="1">
      <alignment vertical="center" wrapText="1"/>
      <protection locked="0"/>
    </xf>
    <xf numFmtId="0" fontId="6" fillId="9" borderId="0" xfId="11" applyFont="1" applyFill="1" applyBorder="1" applyProtection="1">
      <protection locked="0"/>
    </xf>
    <xf numFmtId="0" fontId="6" fillId="24" borderId="17" xfId="11" applyNumberFormat="1" applyFont="1" applyFill="1" applyBorder="1" applyAlignment="1" applyProtection="1">
      <alignment wrapText="1"/>
      <protection locked="0"/>
    </xf>
    <xf numFmtId="165" fontId="6" fillId="9" borderId="17" xfId="3" applyFont="1" applyFill="1" applyBorder="1" applyAlignment="1" applyProtection="1">
      <alignment vertical="center" wrapText="1"/>
      <protection locked="0"/>
    </xf>
    <xf numFmtId="165" fontId="6" fillId="9" borderId="39" xfId="3" applyFont="1" applyFill="1" applyBorder="1" applyAlignment="1" applyProtection="1">
      <alignment vertical="center" wrapText="1"/>
      <protection locked="0"/>
    </xf>
    <xf numFmtId="0" fontId="6" fillId="0" borderId="35" xfId="11" applyFont="1" applyFill="1" applyBorder="1" applyProtection="1">
      <protection locked="0"/>
    </xf>
    <xf numFmtId="0" fontId="6" fillId="9" borderId="35" xfId="11" applyFont="1" applyFill="1" applyBorder="1" applyProtection="1">
      <protection locked="0"/>
    </xf>
    <xf numFmtId="165" fontId="7" fillId="9" borderId="40" xfId="3" applyFont="1" applyFill="1" applyBorder="1" applyAlignment="1" applyProtection="1">
      <alignment vertical="center" wrapText="1"/>
      <protection locked="0"/>
    </xf>
    <xf numFmtId="0" fontId="7" fillId="9" borderId="35" xfId="11" applyFont="1" applyFill="1" applyBorder="1" applyProtection="1">
      <protection locked="0"/>
    </xf>
    <xf numFmtId="170" fontId="2" fillId="0" borderId="0" xfId="0" applyNumberFormat="1" applyFont="1" applyFill="1" applyBorder="1" applyProtection="1">
      <protection locked="0"/>
    </xf>
    <xf numFmtId="0" fontId="42" fillId="0" borderId="0" xfId="0" applyFont="1" applyProtection="1">
      <protection locked="0"/>
    </xf>
    <xf numFmtId="9" fontId="7" fillId="6" borderId="37" xfId="19" applyFont="1" applyFill="1" applyBorder="1" applyAlignment="1" applyProtection="1">
      <alignment vertical="center" wrapText="1"/>
      <protection locked="0"/>
    </xf>
    <xf numFmtId="0" fontId="2" fillId="9" borderId="27" xfId="11" applyFont="1" applyFill="1" applyBorder="1" applyProtection="1">
      <protection locked="0"/>
    </xf>
    <xf numFmtId="0" fontId="2" fillId="0" borderId="27" xfId="11" applyFont="1" applyFill="1" applyBorder="1" applyProtection="1">
      <protection locked="0"/>
    </xf>
    <xf numFmtId="165" fontId="6" fillId="28" borderId="29" xfId="3" applyFont="1" applyFill="1" applyBorder="1" applyAlignment="1" applyProtection="1">
      <alignment horizontal="center" vertical="center" wrapText="1"/>
      <protection locked="0"/>
    </xf>
    <xf numFmtId="0" fontId="8" fillId="11" borderId="0" xfId="0" applyFont="1" applyFill="1"/>
    <xf numFmtId="0" fontId="2" fillId="11" borderId="0" xfId="0" applyFont="1" applyFill="1" applyBorder="1" applyProtection="1">
      <protection hidden="1"/>
    </xf>
    <xf numFmtId="0" fontId="2" fillId="11" borderId="0" xfId="0" applyFont="1" applyFill="1" applyBorder="1" applyProtection="1"/>
    <xf numFmtId="165" fontId="6" fillId="9" borderId="35" xfId="3" applyFont="1" applyFill="1" applyBorder="1" applyAlignment="1" applyProtection="1">
      <alignment vertical="center" wrapText="1"/>
      <protection hidden="1"/>
    </xf>
    <xf numFmtId="165" fontId="6" fillId="9" borderId="31" xfId="3" applyFont="1" applyFill="1" applyBorder="1" applyAlignment="1" applyProtection="1">
      <alignment vertical="center" wrapText="1"/>
      <protection hidden="1"/>
    </xf>
    <xf numFmtId="165" fontId="2" fillId="9" borderId="31" xfId="3" applyFont="1" applyFill="1" applyBorder="1" applyAlignment="1" applyProtection="1">
      <alignment vertical="center" wrapText="1"/>
      <protection hidden="1"/>
    </xf>
    <xf numFmtId="165" fontId="2" fillId="9" borderId="35" xfId="3" applyFont="1" applyFill="1" applyBorder="1" applyAlignment="1" applyProtection="1">
      <alignment vertical="center" wrapText="1"/>
      <protection hidden="1"/>
    </xf>
    <xf numFmtId="0" fontId="21" fillId="27" borderId="38" xfId="11" applyNumberFormat="1" applyFont="1" applyFill="1" applyBorder="1" applyAlignment="1" applyProtection="1">
      <alignment horizontal="center" vertical="center" wrapText="1"/>
      <protection hidden="1"/>
    </xf>
    <xf numFmtId="168" fontId="7" fillId="12" borderId="6" xfId="1" applyNumberFormat="1" applyFont="1" applyFill="1" applyBorder="1" applyAlignment="1" applyProtection="1">
      <alignment vertical="center" wrapText="1"/>
      <protection hidden="1"/>
    </xf>
    <xf numFmtId="0" fontId="23" fillId="24" borderId="36" xfId="11" applyNumberFormat="1" applyFont="1" applyFill="1" applyBorder="1" applyAlignment="1" applyProtection="1">
      <alignment horizontal="center" vertical="center" wrapText="1"/>
      <protection locked="0" hidden="1"/>
    </xf>
    <xf numFmtId="0" fontId="21" fillId="27" borderId="38" xfId="11" applyNumberFormat="1" applyFont="1" applyFill="1" applyBorder="1" applyAlignment="1" applyProtection="1">
      <alignment horizontal="center" vertical="center" wrapText="1"/>
      <protection hidden="1"/>
    </xf>
    <xf numFmtId="166" fontId="7" fillId="12" borderId="7" xfId="1" applyFont="1" applyFill="1" applyBorder="1" applyAlignment="1" applyProtection="1">
      <alignment vertical="center" wrapText="1"/>
      <protection hidden="1"/>
    </xf>
    <xf numFmtId="0" fontId="6" fillId="9" borderId="2" xfId="0" applyFont="1" applyFill="1" applyBorder="1" applyProtection="1">
      <protection hidden="1"/>
    </xf>
    <xf numFmtId="0" fontId="6" fillId="9" borderId="0" xfId="0" applyFont="1" applyFill="1" applyBorder="1" applyAlignment="1" applyProtection="1">
      <alignment horizontal="left"/>
    </xf>
    <xf numFmtId="0" fontId="13" fillId="9" borderId="10" xfId="12" applyFont="1" applyFill="1" applyBorder="1" applyAlignment="1" applyProtection="1">
      <alignment vertical="center"/>
      <protection hidden="1"/>
    </xf>
    <xf numFmtId="0" fontId="13" fillId="9" borderId="10" xfId="12" applyFont="1" applyFill="1" applyBorder="1" applyAlignment="1" applyProtection="1">
      <alignment vertical="center" wrapText="1"/>
      <protection hidden="1"/>
    </xf>
    <xf numFmtId="166" fontId="7" fillId="12" borderId="30" xfId="1" applyFont="1" applyFill="1" applyBorder="1" applyAlignment="1" applyProtection="1">
      <alignment horizontal="center" vertical="center" wrapText="1"/>
      <protection hidden="1"/>
    </xf>
    <xf numFmtId="166" fontId="6" fillId="20" borderId="30" xfId="1" applyFont="1" applyFill="1" applyBorder="1" applyAlignment="1" applyProtection="1">
      <alignment horizontal="center" vertical="center" wrapText="1"/>
      <protection locked="0"/>
    </xf>
    <xf numFmtId="9" fontId="7" fillId="12" borderId="8" xfId="16" applyFont="1" applyFill="1" applyBorder="1" applyAlignment="1" applyProtection="1">
      <alignment vertical="center" wrapText="1"/>
      <protection hidden="1"/>
    </xf>
    <xf numFmtId="9" fontId="7" fillId="10" borderId="10" xfId="16" applyFont="1" applyFill="1" applyBorder="1" applyAlignment="1" applyProtection="1">
      <alignment vertical="center" wrapText="1"/>
      <protection hidden="1"/>
    </xf>
    <xf numFmtId="0" fontId="13" fillId="9" borderId="35" xfId="12" applyFont="1" applyFill="1" applyBorder="1" applyAlignment="1" applyProtection="1">
      <alignment vertical="center"/>
      <protection hidden="1"/>
    </xf>
    <xf numFmtId="0" fontId="2" fillId="9" borderId="27" xfId="0" applyFont="1" applyFill="1" applyBorder="1" applyProtection="1">
      <protection hidden="1"/>
    </xf>
    <xf numFmtId="165" fontId="7" fillId="9" borderId="0" xfId="3" applyFont="1" applyFill="1" applyBorder="1" applyAlignment="1" applyProtection="1">
      <alignment horizontal="center" vertical="center" wrapText="1"/>
      <protection hidden="1"/>
    </xf>
    <xf numFmtId="9" fontId="7" fillId="9" borderId="0" xfId="19" applyFont="1" applyFill="1" applyBorder="1" applyAlignment="1" applyProtection="1">
      <alignment horizontal="left" vertical="center" wrapText="1"/>
      <protection hidden="1"/>
    </xf>
    <xf numFmtId="0" fontId="13" fillId="9" borderId="33" xfId="12" applyFont="1" applyFill="1" applyBorder="1" applyAlignment="1" applyProtection="1">
      <alignment vertical="center"/>
      <protection hidden="1"/>
    </xf>
    <xf numFmtId="0" fontId="13" fillId="9" borderId="31" xfId="12" applyFont="1" applyFill="1" applyBorder="1" applyAlignment="1" applyProtection="1">
      <alignment vertical="center"/>
      <protection hidden="1"/>
    </xf>
    <xf numFmtId="0" fontId="13" fillId="9" borderId="34" xfId="12" applyFont="1" applyFill="1" applyBorder="1" applyAlignment="1" applyProtection="1">
      <alignment vertical="center"/>
      <protection hidden="1"/>
    </xf>
    <xf numFmtId="0" fontId="3" fillId="9" borderId="0" xfId="0" applyFont="1" applyFill="1" applyBorder="1" applyAlignment="1" applyProtection="1">
      <protection hidden="1"/>
    </xf>
    <xf numFmtId="0" fontId="4" fillId="9" borderId="0" xfId="0" applyFont="1" applyFill="1" applyBorder="1" applyProtection="1">
      <protection hidden="1"/>
    </xf>
    <xf numFmtId="0" fontId="2" fillId="0" borderId="0" xfId="0" applyFont="1" applyFill="1" applyBorder="1" applyProtection="1">
      <protection hidden="1"/>
    </xf>
    <xf numFmtId="165" fontId="6" fillId="9" borderId="0" xfId="3" applyFont="1" applyFill="1" applyBorder="1" applyAlignment="1" applyProtection="1">
      <alignment vertical="center" wrapText="1"/>
      <protection hidden="1"/>
    </xf>
    <xf numFmtId="0" fontId="21" fillId="28" borderId="38" xfId="0" applyNumberFormat="1" applyFont="1" applyFill="1" applyBorder="1" applyAlignment="1" applyProtection="1">
      <alignment horizontal="center" vertical="center" wrapText="1"/>
      <protection hidden="1"/>
    </xf>
    <xf numFmtId="0" fontId="23" fillId="24" borderId="36" xfId="0" applyNumberFormat="1" applyFont="1" applyFill="1" applyBorder="1" applyAlignment="1" applyProtection="1">
      <alignment horizontal="center" vertical="center" wrapText="1"/>
      <protection locked="0"/>
    </xf>
    <xf numFmtId="165" fontId="24" fillId="9" borderId="31" xfId="3" applyFont="1" applyFill="1" applyBorder="1" applyAlignment="1" applyProtection="1">
      <alignment vertical="center" wrapText="1"/>
      <protection hidden="1"/>
    </xf>
    <xf numFmtId="0" fontId="6" fillId="9" borderId="31" xfId="0" applyFont="1" applyFill="1" applyBorder="1" applyProtection="1">
      <protection hidden="1"/>
    </xf>
    <xf numFmtId="165" fontId="6" fillId="9" borderId="34" xfId="3" applyFont="1" applyFill="1" applyBorder="1" applyAlignment="1" applyProtection="1">
      <alignment vertical="center" wrapText="1"/>
      <protection hidden="1"/>
    </xf>
    <xf numFmtId="165" fontId="6" fillId="9" borderId="17" xfId="3" applyFont="1" applyFill="1" applyBorder="1" applyAlignment="1" applyProtection="1">
      <alignment vertical="center" wrapText="1"/>
      <protection hidden="1"/>
    </xf>
    <xf numFmtId="165" fontId="6" fillId="9" borderId="39" xfId="3" applyFont="1" applyFill="1" applyBorder="1" applyAlignment="1" applyProtection="1">
      <alignment vertical="center" wrapText="1"/>
      <protection hidden="1"/>
    </xf>
    <xf numFmtId="0" fontId="2" fillId="9" borderId="0" xfId="0" applyFont="1" applyFill="1" applyBorder="1" applyAlignment="1" applyProtection="1">
      <alignment horizontal="left"/>
      <protection hidden="1"/>
    </xf>
    <xf numFmtId="0" fontId="2" fillId="0" borderId="0" xfId="0" applyFont="1" applyFill="1" applyBorder="1" applyAlignment="1" applyProtection="1">
      <alignment horizontal="left"/>
      <protection hidden="1"/>
    </xf>
    <xf numFmtId="0" fontId="6" fillId="0" borderId="35" xfId="0" applyFont="1" applyFill="1" applyBorder="1" applyProtection="1">
      <protection hidden="1"/>
    </xf>
    <xf numFmtId="172" fontId="7" fillId="28" borderId="40" xfId="3" applyNumberFormat="1" applyFont="1" applyFill="1" applyBorder="1" applyAlignment="1" applyProtection="1">
      <alignment vertical="center" wrapText="1"/>
      <protection hidden="1"/>
    </xf>
    <xf numFmtId="0" fontId="6" fillId="9" borderId="35" xfId="0" applyFont="1" applyFill="1" applyBorder="1" applyProtection="1">
      <protection hidden="1"/>
    </xf>
    <xf numFmtId="165" fontId="7" fillId="9" borderId="40" xfId="3" applyFont="1" applyFill="1" applyBorder="1" applyAlignment="1" applyProtection="1">
      <alignment vertical="center" wrapText="1"/>
      <protection hidden="1"/>
    </xf>
    <xf numFmtId="0" fontId="7" fillId="9" borderId="35" xfId="0" applyFont="1" applyFill="1" applyBorder="1" applyProtection="1">
      <protection hidden="1"/>
    </xf>
    <xf numFmtId="165" fontId="7" fillId="28" borderId="41" xfId="3" applyFont="1" applyFill="1" applyBorder="1" applyAlignment="1" applyProtection="1">
      <alignment vertical="center" wrapText="1"/>
      <protection hidden="1"/>
    </xf>
    <xf numFmtId="0" fontId="6" fillId="9" borderId="0" xfId="0" applyFont="1" applyFill="1" applyBorder="1" applyAlignment="1" applyProtection="1">
      <alignment horizontal="left"/>
      <protection hidden="1"/>
    </xf>
    <xf numFmtId="0" fontId="7" fillId="0" borderId="26" xfId="0" applyFont="1" applyFill="1" applyBorder="1" applyAlignment="1" applyProtection="1">
      <alignment horizontal="right"/>
      <protection hidden="1"/>
    </xf>
    <xf numFmtId="0" fontId="6" fillId="9" borderId="27" xfId="0" applyFont="1" applyFill="1" applyBorder="1" applyProtection="1">
      <protection hidden="1"/>
    </xf>
    <xf numFmtId="165" fontId="7" fillId="6" borderId="28" xfId="3" applyFont="1" applyFill="1" applyBorder="1" applyAlignment="1" applyProtection="1">
      <alignment vertical="center" wrapText="1"/>
      <protection hidden="1"/>
    </xf>
    <xf numFmtId="0" fontId="6" fillId="0" borderId="28" xfId="0" applyFont="1" applyFill="1" applyBorder="1" applyProtection="1">
      <protection hidden="1"/>
    </xf>
    <xf numFmtId="0" fontId="6" fillId="0" borderId="42" xfId="0" applyFont="1" applyFill="1" applyBorder="1" applyProtection="1">
      <protection hidden="1"/>
    </xf>
    <xf numFmtId="165" fontId="7" fillId="6" borderId="43" xfId="3" applyFont="1" applyFill="1" applyBorder="1" applyAlignment="1" applyProtection="1">
      <alignment vertical="center" wrapText="1"/>
      <protection hidden="1"/>
    </xf>
    <xf numFmtId="165" fontId="7" fillId="27" borderId="29" xfId="3" applyFont="1" applyFill="1" applyBorder="1" applyAlignment="1" applyProtection="1">
      <alignment horizontal="center" vertical="center" wrapText="1"/>
      <protection hidden="1"/>
    </xf>
    <xf numFmtId="0" fontId="2" fillId="0" borderId="27" xfId="0" applyFont="1" applyFill="1" applyBorder="1" applyProtection="1">
      <protection hidden="1"/>
    </xf>
    <xf numFmtId="165" fontId="6" fillId="28" borderId="29" xfId="3" applyFont="1" applyFill="1" applyBorder="1" applyAlignment="1" applyProtection="1">
      <alignment horizontal="center" vertical="center" wrapText="1"/>
      <protection hidden="1"/>
    </xf>
    <xf numFmtId="9" fontId="49" fillId="9" borderId="27" xfId="19" applyFont="1" applyFill="1" applyBorder="1" applyAlignment="1" applyProtection="1">
      <alignment horizontal="center" vertical="center" wrapText="1"/>
      <protection hidden="1"/>
    </xf>
    <xf numFmtId="10" fontId="13" fillId="9" borderId="0" xfId="18" applyNumberFormat="1" applyFont="1" applyFill="1" applyBorder="1" applyAlignment="1" applyProtection="1">
      <alignment horizontal="center" vertical="center"/>
      <protection hidden="1"/>
    </xf>
    <xf numFmtId="165" fontId="7" fillId="9" borderId="0" xfId="3" applyFont="1" applyFill="1" applyBorder="1" applyAlignment="1" applyProtection="1">
      <alignment vertical="center" wrapText="1"/>
      <protection hidden="1"/>
    </xf>
    <xf numFmtId="0" fontId="6" fillId="12" borderId="0" xfId="0" applyFont="1" applyFill="1" applyBorder="1" applyAlignment="1" applyProtection="1">
      <alignment vertical="center" wrapText="1"/>
      <protection hidden="1"/>
    </xf>
    <xf numFmtId="0" fontId="3" fillId="27" borderId="0" xfId="0" applyFont="1" applyFill="1" applyBorder="1"/>
    <xf numFmtId="0" fontId="6" fillId="12" borderId="0" xfId="7" applyNumberFormat="1" applyFont="1" applyFill="1" applyBorder="1" applyAlignment="1" applyProtection="1">
      <alignment vertical="center" wrapText="1"/>
      <protection hidden="1"/>
    </xf>
    <xf numFmtId="169" fontId="10" fillId="24" borderId="17" xfId="0" applyNumberFormat="1" applyFont="1" applyFill="1" applyBorder="1" applyAlignment="1" applyProtection="1">
      <alignment horizontal="right" vertical="center"/>
      <protection locked="0"/>
    </xf>
    <xf numFmtId="0" fontId="43" fillId="0" borderId="0" xfId="0" applyFont="1" applyAlignment="1">
      <alignment horizontal="center" vertical="center" wrapText="1"/>
    </xf>
    <xf numFmtId="0" fontId="43" fillId="8" borderId="43" xfId="15" applyFont="1" applyBorder="1" applyAlignment="1">
      <alignment horizontal="center" vertical="center" wrapText="1"/>
    </xf>
    <xf numFmtId="0" fontId="43" fillId="29" borderId="43" xfId="0" applyFont="1" applyFill="1" applyBorder="1" applyAlignment="1">
      <alignment horizontal="center" vertical="center" wrapText="1"/>
    </xf>
    <xf numFmtId="0" fontId="43" fillId="9" borderId="0" xfId="0" applyFont="1" applyFill="1" applyBorder="1" applyAlignment="1">
      <alignment horizontal="center" vertical="center" wrapText="1"/>
    </xf>
    <xf numFmtId="0" fontId="43" fillId="9" borderId="0" xfId="0" applyFont="1" applyFill="1" applyAlignment="1">
      <alignment horizontal="center" vertical="center" wrapText="1"/>
    </xf>
    <xf numFmtId="0" fontId="43" fillId="9" borderId="31"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0" xfId="0" applyAlignment="1">
      <alignment horizontal="center" vertical="center" wrapText="1"/>
    </xf>
    <xf numFmtId="0" fontId="43" fillId="30" borderId="44" xfId="0" applyFont="1" applyFill="1" applyBorder="1" applyAlignment="1">
      <alignment horizontal="center" vertical="center" wrapText="1"/>
    </xf>
    <xf numFmtId="0" fontId="43" fillId="30" borderId="43" xfId="0" applyFont="1" applyFill="1" applyBorder="1" applyAlignment="1">
      <alignment horizontal="center" vertical="center" wrapText="1"/>
    </xf>
    <xf numFmtId="0" fontId="0" fillId="0" borderId="17" xfId="0" applyBorder="1"/>
    <xf numFmtId="0" fontId="0" fillId="0" borderId="17"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43" fillId="0" borderId="0" xfId="0" applyFont="1" applyAlignment="1">
      <alignment horizontal="center" vertical="center"/>
    </xf>
    <xf numFmtId="0" fontId="43" fillId="0" borderId="17" xfId="0" applyFont="1" applyBorder="1" applyAlignment="1">
      <alignment horizontal="center" vertical="center"/>
    </xf>
    <xf numFmtId="0" fontId="43" fillId="0" borderId="17" xfId="0" applyFont="1" applyBorder="1" applyAlignment="1">
      <alignment horizontal="center" vertical="center" wrapText="1"/>
    </xf>
    <xf numFmtId="0" fontId="0" fillId="0" borderId="17" xfId="0" applyBorder="1" applyAlignment="1">
      <alignment horizontal="center" vertical="center"/>
    </xf>
    <xf numFmtId="0" fontId="0" fillId="0" borderId="120" xfId="0" applyBorder="1" applyAlignment="1">
      <alignment horizontal="center" vertical="center"/>
    </xf>
    <xf numFmtId="0" fontId="0" fillId="0" borderId="120" xfId="0" applyBorder="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43" xfId="0" applyBorder="1"/>
    <xf numFmtId="172" fontId="7" fillId="27" borderId="40" xfId="3" applyNumberFormat="1" applyFont="1" applyFill="1" applyBorder="1" applyAlignment="1" applyProtection="1">
      <alignment vertical="center" wrapText="1"/>
    </xf>
    <xf numFmtId="0" fontId="50" fillId="0" borderId="0" xfId="0" applyFont="1" applyAlignment="1">
      <alignment vertical="center"/>
    </xf>
    <xf numFmtId="0" fontId="0" fillId="0" borderId="17" xfId="0" applyBorder="1" applyAlignment="1">
      <alignment vertical="center"/>
    </xf>
    <xf numFmtId="0" fontId="51" fillId="0" borderId="0" xfId="0" applyFont="1" applyAlignment="1">
      <alignment horizontal="left" vertical="center"/>
    </xf>
    <xf numFmtId="0" fontId="0" fillId="31" borderId="0" xfId="0" applyFill="1" applyAlignment="1">
      <alignment vertical="center"/>
    </xf>
    <xf numFmtId="0" fontId="43" fillId="0" borderId="0" xfId="0" applyFont="1" applyAlignment="1">
      <alignment vertical="center"/>
    </xf>
    <xf numFmtId="0" fontId="52" fillId="0" borderId="0" xfId="0" applyFont="1" applyAlignment="1">
      <alignment horizontal="left"/>
    </xf>
    <xf numFmtId="0" fontId="0" fillId="31" borderId="0" xfId="0" applyFont="1" applyFill="1" applyAlignment="1">
      <alignment vertical="center"/>
    </xf>
    <xf numFmtId="0" fontId="0" fillId="0" borderId="0" xfId="0" applyAlignment="1">
      <alignment horizontal="left" vertical="center"/>
    </xf>
    <xf numFmtId="172" fontId="7" fillId="27" borderId="40" xfId="3" applyNumberFormat="1" applyFont="1" applyFill="1" applyBorder="1" applyAlignment="1" applyProtection="1">
      <alignment vertical="center" wrapText="1"/>
      <protection hidden="1"/>
    </xf>
    <xf numFmtId="0" fontId="32" fillId="24" borderId="36" xfId="0" applyNumberFormat="1" applyFont="1" applyFill="1" applyBorder="1" applyAlignment="1" applyProtection="1">
      <alignment horizontal="center" vertical="center" wrapText="1"/>
      <protection locked="0"/>
    </xf>
    <xf numFmtId="0" fontId="3" fillId="9" borderId="39" xfId="0" applyFont="1" applyFill="1" applyBorder="1" applyProtection="1">
      <protection locked="0"/>
    </xf>
    <xf numFmtId="166" fontId="6" fillId="9" borderId="39" xfId="1" applyFont="1" applyFill="1" applyBorder="1" applyAlignment="1" applyProtection="1">
      <alignment vertical="center" wrapText="1"/>
      <protection locked="0"/>
    </xf>
    <xf numFmtId="0" fontId="6" fillId="32" borderId="4" xfId="0" applyNumberFormat="1" applyFont="1" applyFill="1" applyBorder="1" applyAlignment="1" applyProtection="1">
      <alignment wrapText="1"/>
    </xf>
    <xf numFmtId="165" fontId="7" fillId="27" borderId="29" xfId="3" applyFont="1" applyFill="1" applyBorder="1" applyAlignment="1" applyProtection="1">
      <alignment horizontal="center" vertical="center" wrapText="1"/>
    </xf>
    <xf numFmtId="165" fontId="6" fillId="24" borderId="29" xfId="3" applyFont="1" applyFill="1" applyBorder="1" applyAlignment="1" applyProtection="1">
      <alignment horizontal="center" vertical="center" wrapText="1"/>
      <protection locked="0" hidden="1"/>
    </xf>
    <xf numFmtId="0" fontId="4" fillId="24" borderId="48" xfId="11" applyFont="1" applyFill="1" applyBorder="1" applyAlignment="1" applyProtection="1">
      <alignment vertical="center" wrapText="1"/>
      <protection hidden="1"/>
    </xf>
    <xf numFmtId="9" fontId="7" fillId="27" borderId="28" xfId="19" applyFont="1" applyFill="1" applyBorder="1" applyAlignment="1" applyProtection="1">
      <alignment horizontal="center" vertical="center" wrapText="1"/>
    </xf>
    <xf numFmtId="165" fontId="27" fillId="33" borderId="29" xfId="3" applyFont="1" applyFill="1" applyBorder="1" applyAlignment="1" applyProtection="1">
      <alignment horizontal="center" vertical="center" wrapText="1"/>
      <protection hidden="1"/>
    </xf>
    <xf numFmtId="165" fontId="7" fillId="33" borderId="29" xfId="3" applyFont="1" applyFill="1" applyBorder="1" applyAlignment="1" applyProtection="1">
      <alignment horizontal="center" vertical="center" wrapText="1"/>
      <protection hidden="1"/>
    </xf>
    <xf numFmtId="0" fontId="23" fillId="24" borderId="36" xfId="11" applyNumberFormat="1" applyFont="1" applyFill="1" applyBorder="1" applyAlignment="1" applyProtection="1">
      <alignment horizontal="center" vertical="center" wrapText="1"/>
      <protection hidden="1"/>
    </xf>
    <xf numFmtId="3" fontId="10" fillId="10" borderId="17" xfId="0" applyNumberFormat="1" applyFont="1" applyFill="1" applyBorder="1" applyAlignment="1" applyProtection="1">
      <alignment horizontal="center" vertical="center" wrapText="1"/>
      <protection hidden="1"/>
    </xf>
    <xf numFmtId="3" fontId="10" fillId="10" borderId="17" xfId="0" applyNumberFormat="1" applyFont="1" applyFill="1" applyBorder="1" applyAlignment="1" applyProtection="1">
      <alignment horizontal="center" vertical="center" wrapText="1"/>
      <protection hidden="1"/>
    </xf>
    <xf numFmtId="0" fontId="16" fillId="0" borderId="0" xfId="9" applyFont="1" applyAlignment="1">
      <alignment vertical="center"/>
    </xf>
    <xf numFmtId="0" fontId="16" fillId="0" borderId="0" xfId="9" applyFont="1"/>
    <xf numFmtId="0" fontId="1" fillId="0" borderId="0" xfId="9"/>
    <xf numFmtId="0" fontId="16" fillId="0" borderId="0" xfId="9" applyFont="1" applyFill="1"/>
    <xf numFmtId="3" fontId="10" fillId="10" borderId="17" xfId="0" applyNumberFormat="1" applyFont="1" applyFill="1" applyBorder="1" applyAlignment="1" applyProtection="1">
      <alignment horizontal="center" vertical="center" wrapText="1"/>
      <protection hidden="1"/>
    </xf>
    <xf numFmtId="166" fontId="6" fillId="0" borderId="4" xfId="1" applyFont="1" applyFill="1" applyBorder="1" applyAlignment="1" applyProtection="1">
      <alignment vertical="center" wrapText="1"/>
      <protection hidden="1"/>
    </xf>
    <xf numFmtId="0" fontId="6" fillId="32" borderId="4" xfId="0" applyNumberFormat="1" applyFont="1" applyFill="1" applyBorder="1" applyAlignment="1" applyProtection="1">
      <alignment horizontal="left" vertical="center" wrapText="1"/>
    </xf>
    <xf numFmtId="0" fontId="34" fillId="5" borderId="0" xfId="0" applyFont="1" applyFill="1"/>
    <xf numFmtId="0" fontId="35" fillId="0" borderId="0" xfId="0" applyFont="1"/>
    <xf numFmtId="0" fontId="35" fillId="5" borderId="0" xfId="0" applyFont="1" applyFill="1" applyAlignment="1">
      <alignment horizontal="right"/>
    </xf>
    <xf numFmtId="0" fontId="35" fillId="5" borderId="0" xfId="0" applyFont="1" applyFill="1"/>
    <xf numFmtId="0" fontId="35" fillId="9" borderId="0" xfId="0" applyFont="1" applyFill="1"/>
    <xf numFmtId="0" fontId="36" fillId="0" borderId="0" xfId="0" applyFont="1"/>
    <xf numFmtId="0" fontId="35" fillId="0" borderId="17" xfId="0" applyFont="1" applyBorder="1" applyAlignment="1">
      <alignment vertical="center"/>
    </xf>
    <xf numFmtId="0" fontId="35" fillId="9" borderId="0" xfId="0" applyFont="1" applyFill="1" applyAlignment="1">
      <alignment horizontal="right"/>
    </xf>
    <xf numFmtId="0" fontId="36" fillId="9" borderId="0" xfId="0" applyFont="1" applyFill="1"/>
    <xf numFmtId="0" fontId="37" fillId="9" borderId="0" xfId="0" applyFont="1" applyFill="1"/>
    <xf numFmtId="0" fontId="35" fillId="9" borderId="0" xfId="0" applyFont="1" applyFill="1" applyAlignment="1"/>
    <xf numFmtId="4" fontId="35" fillId="9" borderId="0" xfId="0" applyNumberFormat="1" applyFont="1" applyFill="1" applyAlignment="1">
      <alignment horizontal="right"/>
    </xf>
    <xf numFmtId="4" fontId="35" fillId="9" borderId="49" xfId="0" applyNumberFormat="1" applyFont="1" applyFill="1" applyBorder="1" applyAlignment="1">
      <alignment horizontal="right"/>
    </xf>
    <xf numFmtId="0" fontId="34" fillId="9" borderId="0" xfId="0" applyFont="1" applyFill="1"/>
    <xf numFmtId="4" fontId="34" fillId="9" borderId="0" xfId="0" applyNumberFormat="1" applyFont="1" applyFill="1" applyAlignment="1">
      <alignment horizontal="right"/>
    </xf>
    <xf numFmtId="0" fontId="38" fillId="9" borderId="0" xfId="0" applyFont="1" applyFill="1"/>
    <xf numFmtId="0" fontId="39" fillId="9" borderId="0" xfId="0" applyFont="1" applyFill="1" applyAlignment="1">
      <alignment horizontal="left"/>
    </xf>
    <xf numFmtId="4" fontId="34" fillId="9" borderId="17" xfId="0" applyNumberFormat="1" applyFont="1" applyFill="1" applyBorder="1" applyAlignment="1">
      <alignment horizontal="right"/>
    </xf>
    <xf numFmtId="4" fontId="34" fillId="9" borderId="0" xfId="0" applyNumberFormat="1" applyFont="1" applyFill="1" applyBorder="1" applyAlignment="1">
      <alignment horizontal="right"/>
    </xf>
    <xf numFmtId="0" fontId="0" fillId="9" borderId="0" xfId="0" applyFont="1" applyFill="1"/>
    <xf numFmtId="0" fontId="40" fillId="9" borderId="0" xfId="0" applyFont="1" applyFill="1"/>
    <xf numFmtId="2" fontId="6" fillId="32" borderId="4" xfId="0" applyNumberFormat="1" applyFont="1" applyFill="1" applyBorder="1" applyAlignment="1" applyProtection="1">
      <alignment horizontal="left" vertical="center" wrapText="1"/>
    </xf>
    <xf numFmtId="0" fontId="6" fillId="32" borderId="4" xfId="0" applyNumberFormat="1" applyFont="1" applyFill="1" applyBorder="1" applyAlignment="1" applyProtection="1">
      <alignment horizontal="left" wrapText="1"/>
    </xf>
    <xf numFmtId="0" fontId="0" fillId="0" borderId="0" xfId="0" applyAlignment="1">
      <alignment horizontal="center" vertical="center"/>
    </xf>
    <xf numFmtId="0" fontId="53" fillId="34" borderId="0" xfId="0" applyFont="1" applyFill="1" applyAlignment="1">
      <alignment horizontal="center" vertical="center"/>
    </xf>
    <xf numFmtId="0" fontId="54" fillId="0" borderId="0" xfId="0" applyFont="1" applyAlignment="1">
      <alignment horizontal="left" vertical="center"/>
    </xf>
    <xf numFmtId="0" fontId="0" fillId="35" borderId="0" xfId="0" applyFill="1" applyAlignment="1">
      <alignment horizontal="center" vertical="center"/>
    </xf>
    <xf numFmtId="0" fontId="0" fillId="31" borderId="0" xfId="0" applyFill="1" applyAlignment="1">
      <alignment horizontal="center" vertical="center"/>
    </xf>
    <xf numFmtId="0" fontId="43" fillId="0" borderId="0" xfId="0" applyFont="1" applyAlignment="1">
      <alignment horizontal="left" vertical="center"/>
    </xf>
    <xf numFmtId="0" fontId="52" fillId="0" borderId="0" xfId="0" applyFont="1" applyAlignment="1">
      <alignment horizontal="left" vertical="center" wrapText="1"/>
    </xf>
    <xf numFmtId="0" fontId="0" fillId="0" borderId="50" xfId="0" applyBorder="1" applyAlignment="1">
      <alignment horizontal="center" vertical="center"/>
    </xf>
    <xf numFmtId="0" fontId="55" fillId="0" borderId="51" xfId="0" applyFont="1" applyBorder="1" applyAlignment="1">
      <alignment horizontal="left" vertical="top"/>
    </xf>
    <xf numFmtId="0" fontId="55" fillId="0" borderId="52" xfId="0" applyFont="1" applyBorder="1" applyAlignment="1">
      <alignment horizontal="left" vertical="top"/>
    </xf>
    <xf numFmtId="0" fontId="55" fillId="0" borderId="53" xfId="0" applyFont="1" applyBorder="1" applyAlignment="1">
      <alignment horizontal="left" vertical="top"/>
    </xf>
    <xf numFmtId="0" fontId="55" fillId="0" borderId="54" xfId="0" applyFont="1" applyBorder="1" applyAlignment="1">
      <alignment horizontal="left" vertical="top"/>
    </xf>
    <xf numFmtId="0" fontId="55" fillId="0" borderId="0" xfId="0" applyFont="1" applyBorder="1" applyAlignment="1">
      <alignment horizontal="left" vertical="top"/>
    </xf>
    <xf numFmtId="0" fontId="55" fillId="0" borderId="50" xfId="0" applyFont="1" applyBorder="1" applyAlignment="1">
      <alignment horizontal="left" vertical="top"/>
    </xf>
    <xf numFmtId="0" fontId="55" fillId="0" borderId="55" xfId="0" applyFont="1" applyBorder="1" applyAlignment="1">
      <alignment horizontal="left" vertical="top"/>
    </xf>
    <xf numFmtId="0" fontId="55" fillId="0" borderId="49" xfId="0" applyFont="1" applyBorder="1" applyAlignment="1">
      <alignment horizontal="left" vertical="top"/>
    </xf>
    <xf numFmtId="0" fontId="55" fillId="0" borderId="56" xfId="0" applyFont="1" applyBorder="1" applyAlignment="1">
      <alignment horizontal="left" vertical="top"/>
    </xf>
    <xf numFmtId="0" fontId="0" fillId="0" borderId="37" xfId="0" applyBorder="1" applyAlignment="1">
      <alignment horizontal="center" vertical="center" wrapText="1"/>
    </xf>
    <xf numFmtId="0" fontId="0" fillId="0" borderId="27" xfId="0" applyBorder="1" applyAlignment="1">
      <alignment horizontal="center" vertical="center" wrapText="1"/>
    </xf>
    <xf numFmtId="0" fontId="0" fillId="0" borderId="57" xfId="0" applyBorder="1" applyAlignment="1">
      <alignment horizontal="center" vertical="center" wrapText="1"/>
    </xf>
    <xf numFmtId="0" fontId="43" fillId="0" borderId="121" xfId="0" applyFont="1" applyBorder="1" applyAlignment="1">
      <alignment horizontal="center" vertical="center" wrapText="1"/>
    </xf>
    <xf numFmtId="0" fontId="43" fillId="0" borderId="122" xfId="0" applyFont="1" applyBorder="1" applyAlignment="1">
      <alignment horizontal="center" vertical="center" wrapText="1"/>
    </xf>
    <xf numFmtId="0" fontId="43" fillId="0" borderId="123" xfId="0" applyFont="1" applyBorder="1" applyAlignment="1">
      <alignment horizontal="center" vertical="center" wrapText="1"/>
    </xf>
    <xf numFmtId="0" fontId="0" fillId="0" borderId="121" xfId="0" applyBorder="1" applyAlignment="1">
      <alignment vertical="center" wrapText="1"/>
    </xf>
    <xf numFmtId="0" fontId="0" fillId="0" borderId="122" xfId="0" applyBorder="1" applyAlignment="1">
      <alignment vertical="center" wrapText="1"/>
    </xf>
    <xf numFmtId="0" fontId="0" fillId="0" borderId="123" xfId="0" applyBorder="1" applyAlignment="1">
      <alignment vertical="center" wrapText="1"/>
    </xf>
    <xf numFmtId="0" fontId="43" fillId="8" borderId="124" xfId="15" applyFont="1" applyBorder="1" applyAlignment="1">
      <alignment horizontal="center" vertical="center" wrapText="1"/>
    </xf>
    <xf numFmtId="0" fontId="43" fillId="8" borderId="125" xfId="15" applyFont="1" applyBorder="1" applyAlignment="1">
      <alignment horizontal="center" vertical="center" wrapText="1"/>
    </xf>
    <xf numFmtId="0" fontId="43" fillId="8" borderId="126" xfId="15" applyFont="1" applyBorder="1" applyAlignment="1">
      <alignment horizontal="center" vertical="center" wrapText="1"/>
    </xf>
    <xf numFmtId="0" fontId="43" fillId="0" borderId="37" xfId="0" applyFont="1" applyBorder="1" applyAlignment="1">
      <alignment horizontal="center" vertical="center" wrapText="1"/>
    </xf>
    <xf numFmtId="0" fontId="43" fillId="0" borderId="27" xfId="0" applyFont="1" applyBorder="1" applyAlignment="1">
      <alignment horizontal="center" vertical="center" wrapText="1"/>
    </xf>
    <xf numFmtId="0" fontId="43" fillId="0" borderId="57" xfId="0" applyFont="1" applyBorder="1" applyAlignment="1">
      <alignment horizontal="center" vertical="center" wrapText="1"/>
    </xf>
    <xf numFmtId="0" fontId="0" fillId="0" borderId="33" xfId="0" applyBorder="1" applyAlignment="1">
      <alignment horizontal="center" vertical="center" wrapText="1"/>
    </xf>
    <xf numFmtId="0" fontId="0" fillId="0" borderId="31" xfId="0" applyBorder="1" applyAlignment="1">
      <alignment horizontal="center" vertical="center" wrapText="1"/>
    </xf>
    <xf numFmtId="0" fontId="0" fillId="0" borderId="34"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58" xfId="0" applyBorder="1" applyAlignment="1">
      <alignment horizontal="center" vertical="center" wrapText="1"/>
    </xf>
    <xf numFmtId="0" fontId="43" fillId="29" borderId="37" xfId="0" applyFont="1" applyFill="1" applyBorder="1" applyAlignment="1">
      <alignment horizontal="center" vertical="center" wrapText="1"/>
    </xf>
    <xf numFmtId="0" fontId="43" fillId="29" borderId="27" xfId="0" applyFont="1" applyFill="1" applyBorder="1" applyAlignment="1">
      <alignment horizontal="center" vertical="center" wrapText="1"/>
    </xf>
    <xf numFmtId="0" fontId="43" fillId="29" borderId="57" xfId="0" applyFont="1" applyFill="1" applyBorder="1" applyAlignment="1">
      <alignment horizontal="center" vertical="center" wrapText="1"/>
    </xf>
    <xf numFmtId="0" fontId="43" fillId="29" borderId="37" xfId="0" applyFont="1" applyFill="1" applyBorder="1" applyAlignment="1">
      <alignment horizontal="left" vertical="top" wrapText="1"/>
    </xf>
    <xf numFmtId="0" fontId="43" fillId="29" borderId="27" xfId="0" applyFont="1" applyFill="1" applyBorder="1" applyAlignment="1">
      <alignment horizontal="left" vertical="top" wrapText="1"/>
    </xf>
    <xf numFmtId="0" fontId="43" fillId="29" borderId="57" xfId="0" applyFont="1" applyFill="1" applyBorder="1" applyAlignment="1">
      <alignment horizontal="left" vertical="top" wrapText="1"/>
    </xf>
    <xf numFmtId="0" fontId="4" fillId="9" borderId="62" xfId="0" applyFont="1" applyFill="1" applyBorder="1" applyAlignment="1" applyProtection="1">
      <alignment horizontal="left"/>
      <protection hidden="1"/>
    </xf>
    <xf numFmtId="0" fontId="4" fillId="9" borderId="0" xfId="0" applyFont="1" applyFill="1" applyBorder="1" applyAlignment="1" applyProtection="1">
      <alignment horizontal="left"/>
      <protection hidden="1"/>
    </xf>
    <xf numFmtId="0" fontId="4" fillId="9" borderId="39" xfId="0" applyFont="1" applyFill="1" applyBorder="1" applyAlignment="1" applyProtection="1">
      <alignment horizontal="left"/>
      <protection hidden="1"/>
    </xf>
    <xf numFmtId="0" fontId="4" fillId="9" borderId="32" xfId="0" applyFont="1" applyFill="1" applyBorder="1" applyAlignment="1" applyProtection="1">
      <alignment horizontal="left"/>
      <protection hidden="1"/>
    </xf>
    <xf numFmtId="0" fontId="4" fillId="9" borderId="35" xfId="0" applyFont="1" applyFill="1" applyBorder="1" applyAlignment="1" applyProtection="1">
      <alignment horizontal="left"/>
      <protection hidden="1"/>
    </xf>
    <xf numFmtId="0" fontId="4" fillId="9" borderId="58" xfId="0" applyFont="1" applyFill="1" applyBorder="1" applyAlignment="1" applyProtection="1">
      <alignment horizontal="left"/>
      <protection hidden="1"/>
    </xf>
    <xf numFmtId="0" fontId="6" fillId="28" borderId="63" xfId="0" applyNumberFormat="1" applyFont="1" applyFill="1" applyBorder="1" applyAlignment="1" applyProtection="1">
      <alignment horizontal="left" wrapText="1"/>
      <protection hidden="1"/>
    </xf>
    <xf numFmtId="0" fontId="6" fillId="28" borderId="25" xfId="0" applyNumberFormat="1" applyFont="1" applyFill="1" applyBorder="1" applyAlignment="1" applyProtection="1">
      <alignment horizontal="left" wrapText="1"/>
      <protection hidden="1"/>
    </xf>
    <xf numFmtId="0" fontId="22" fillId="24" borderId="66" xfId="0" applyNumberFormat="1" applyFont="1" applyFill="1" applyBorder="1" applyAlignment="1" applyProtection="1">
      <alignment horizontal="center" vertical="center" wrapText="1"/>
      <protection locked="0"/>
    </xf>
    <xf numFmtId="0" fontId="22" fillId="24" borderId="67" xfId="0" applyNumberFormat="1" applyFont="1" applyFill="1" applyBorder="1" applyAlignment="1" applyProtection="1">
      <alignment horizontal="center" vertical="center" wrapText="1"/>
      <protection locked="0"/>
    </xf>
    <xf numFmtId="0" fontId="22" fillId="24" borderId="68" xfId="0" applyNumberFormat="1" applyFont="1" applyFill="1" applyBorder="1" applyAlignment="1" applyProtection="1">
      <alignment horizontal="center" vertical="center" wrapText="1"/>
      <protection locked="0"/>
    </xf>
    <xf numFmtId="0" fontId="6" fillId="28" borderId="17" xfId="0" applyNumberFormat="1" applyFont="1" applyFill="1" applyBorder="1" applyAlignment="1" applyProtection="1">
      <alignment horizontal="left" wrapText="1"/>
      <protection hidden="1"/>
    </xf>
    <xf numFmtId="0" fontId="56" fillId="9" borderId="0" xfId="0" applyFont="1" applyFill="1" applyBorder="1" applyAlignment="1" applyProtection="1">
      <alignment horizontal="center" vertical="center" wrapText="1"/>
      <protection hidden="1"/>
    </xf>
    <xf numFmtId="0" fontId="6" fillId="27" borderId="69" xfId="0" applyFont="1" applyFill="1" applyBorder="1" applyAlignment="1" applyProtection="1">
      <alignment horizontal="center" vertical="center" wrapText="1"/>
      <protection hidden="1"/>
    </xf>
    <xf numFmtId="0" fontId="6" fillId="27" borderId="36" xfId="0" applyFont="1" applyFill="1" applyBorder="1" applyAlignment="1" applyProtection="1">
      <alignment horizontal="center" vertical="center" wrapText="1"/>
      <protection hidden="1"/>
    </xf>
    <xf numFmtId="0" fontId="6" fillId="27" borderId="65" xfId="0" applyFont="1" applyFill="1" applyBorder="1" applyAlignment="1" applyProtection="1">
      <alignment horizontal="center" vertical="center" wrapText="1"/>
      <protection hidden="1"/>
    </xf>
    <xf numFmtId="0" fontId="57" fillId="27" borderId="63" xfId="0" applyFont="1" applyFill="1" applyBorder="1" applyAlignment="1" applyProtection="1">
      <alignment horizontal="center" vertical="center" wrapText="1"/>
      <protection hidden="1"/>
    </xf>
    <xf numFmtId="0" fontId="57" fillId="27" borderId="17" xfId="0" applyFont="1" applyFill="1" applyBorder="1" applyAlignment="1" applyProtection="1">
      <alignment horizontal="center" vertical="center" wrapText="1"/>
      <protection hidden="1"/>
    </xf>
    <xf numFmtId="0" fontId="57" fillId="27" borderId="64" xfId="0" applyFont="1" applyFill="1" applyBorder="1" applyAlignment="1" applyProtection="1">
      <alignment horizontal="center" vertical="center" wrapText="1"/>
      <protection hidden="1"/>
    </xf>
    <xf numFmtId="0" fontId="6" fillId="27" borderId="59" xfId="8" applyFont="1" applyFill="1" applyBorder="1" applyAlignment="1" applyProtection="1">
      <alignment horizontal="center" vertical="center" wrapText="1"/>
      <protection hidden="1"/>
    </xf>
    <xf numFmtId="0" fontId="6" fillId="27" borderId="40" xfId="8" applyFont="1" applyFill="1" applyBorder="1" applyAlignment="1" applyProtection="1">
      <alignment horizontal="center" vertical="center" wrapText="1"/>
      <protection hidden="1"/>
    </xf>
    <xf numFmtId="0" fontId="6" fillId="27" borderId="41" xfId="8" applyFont="1" applyFill="1" applyBorder="1" applyAlignment="1" applyProtection="1">
      <alignment horizontal="center" vertical="center" wrapText="1"/>
      <protection hidden="1"/>
    </xf>
    <xf numFmtId="3" fontId="7" fillId="27" borderId="44" xfId="0" applyNumberFormat="1" applyFont="1" applyFill="1" applyBorder="1" applyAlignment="1" applyProtection="1">
      <alignment horizontal="center" vertical="center" wrapText="1"/>
      <protection hidden="1"/>
    </xf>
    <xf numFmtId="3" fontId="7" fillId="27" borderId="70" xfId="0" applyNumberFormat="1" applyFont="1" applyFill="1" applyBorder="1" applyAlignment="1" applyProtection="1">
      <alignment horizontal="center" vertical="center" wrapText="1"/>
      <protection hidden="1"/>
    </xf>
    <xf numFmtId="3" fontId="10" fillId="27" borderId="36" xfId="0" applyNumberFormat="1" applyFont="1" applyFill="1" applyBorder="1" applyAlignment="1" applyProtection="1">
      <alignment horizontal="center" vertical="center" wrapText="1"/>
      <protection hidden="1"/>
    </xf>
    <xf numFmtId="3" fontId="10" fillId="27" borderId="40" xfId="0" applyNumberFormat="1" applyFont="1" applyFill="1" applyBorder="1" applyAlignment="1" applyProtection="1">
      <alignment horizontal="center" vertical="center" wrapText="1"/>
      <protection hidden="1"/>
    </xf>
    <xf numFmtId="3" fontId="10" fillId="27" borderId="33" xfId="0" applyNumberFormat="1" applyFont="1" applyFill="1" applyBorder="1" applyAlignment="1" applyProtection="1">
      <alignment horizontal="center" vertical="center" wrapText="1"/>
      <protection hidden="1"/>
    </xf>
    <xf numFmtId="3" fontId="10" fillId="27" borderId="31" xfId="0" applyNumberFormat="1" applyFont="1" applyFill="1" applyBorder="1" applyAlignment="1" applyProtection="1">
      <alignment horizontal="center" vertical="center" wrapText="1"/>
      <protection hidden="1"/>
    </xf>
    <xf numFmtId="3" fontId="10" fillId="27" borderId="34" xfId="0" applyNumberFormat="1" applyFont="1" applyFill="1" applyBorder="1" applyAlignment="1" applyProtection="1">
      <alignment horizontal="center" vertical="center" wrapText="1"/>
      <protection hidden="1"/>
    </xf>
    <xf numFmtId="3" fontId="10" fillId="27" borderId="32" xfId="0" applyNumberFormat="1" applyFont="1" applyFill="1" applyBorder="1" applyAlignment="1" applyProtection="1">
      <alignment horizontal="center" vertical="center" wrapText="1"/>
      <protection hidden="1"/>
    </xf>
    <xf numFmtId="3" fontId="10" fillId="27" borderId="35" xfId="0" applyNumberFormat="1" applyFont="1" applyFill="1" applyBorder="1" applyAlignment="1" applyProtection="1">
      <alignment horizontal="center" vertical="center" wrapText="1"/>
      <protection hidden="1"/>
    </xf>
    <xf numFmtId="3" fontId="10" fillId="27" borderId="58" xfId="0" applyNumberFormat="1" applyFont="1" applyFill="1" applyBorder="1" applyAlignment="1" applyProtection="1">
      <alignment horizontal="center" vertical="center" wrapText="1"/>
      <protection hidden="1"/>
    </xf>
    <xf numFmtId="3" fontId="10" fillId="27" borderId="65" xfId="0" applyNumberFormat="1" applyFont="1" applyFill="1" applyBorder="1" applyAlignment="1" applyProtection="1">
      <alignment horizontal="center" vertical="center" wrapText="1"/>
      <protection hidden="1"/>
    </xf>
    <xf numFmtId="3" fontId="10" fillId="27" borderId="41" xfId="0" applyNumberFormat="1" applyFont="1" applyFill="1" applyBorder="1" applyAlignment="1" applyProtection="1">
      <alignment horizontal="center" vertical="center" wrapText="1"/>
      <protection hidden="1"/>
    </xf>
    <xf numFmtId="0" fontId="6" fillId="27" borderId="25" xfId="0" applyNumberFormat="1" applyFont="1" applyFill="1" applyBorder="1" applyAlignment="1" applyProtection="1">
      <alignment horizontal="left" vertical="center" wrapText="1"/>
      <protection hidden="1"/>
    </xf>
    <xf numFmtId="0" fontId="6" fillId="27" borderId="60" xfId="0" applyNumberFormat="1" applyFont="1" applyFill="1" applyBorder="1" applyAlignment="1" applyProtection="1">
      <alignment horizontal="left" vertical="center" wrapText="1"/>
      <protection hidden="1"/>
    </xf>
    <xf numFmtId="0" fontId="7" fillId="27" borderId="43" xfId="0" applyNumberFormat="1" applyFont="1" applyFill="1" applyBorder="1" applyAlignment="1" applyProtection="1">
      <alignment horizontal="center" vertical="center" wrapText="1"/>
      <protection hidden="1"/>
    </xf>
    <xf numFmtId="0" fontId="28" fillId="24" borderId="43" xfId="0" applyFont="1" applyFill="1" applyBorder="1" applyAlignment="1" applyProtection="1">
      <alignment horizontal="center" vertical="center"/>
      <protection locked="0"/>
    </xf>
    <xf numFmtId="0" fontId="28" fillId="27" borderId="27" xfId="0" applyNumberFormat="1" applyFont="1" applyFill="1" applyBorder="1" applyAlignment="1" applyProtection="1">
      <alignment horizontal="center" vertical="center" wrapText="1"/>
      <protection hidden="1"/>
    </xf>
    <xf numFmtId="0" fontId="7" fillId="27" borderId="27" xfId="0" applyNumberFormat="1" applyFont="1" applyFill="1" applyBorder="1" applyAlignment="1" applyProtection="1">
      <alignment horizontal="left" vertical="center" wrapText="1"/>
      <protection hidden="1"/>
    </xf>
    <xf numFmtId="0" fontId="4" fillId="24" borderId="59" xfId="0" applyFont="1" applyFill="1" applyBorder="1" applyAlignment="1" applyProtection="1">
      <alignment horizontal="left" vertical="center" wrapText="1"/>
      <protection locked="0"/>
    </xf>
    <xf numFmtId="0" fontId="4" fillId="24" borderId="40" xfId="0" applyFont="1" applyFill="1" applyBorder="1" applyAlignment="1" applyProtection="1">
      <alignment horizontal="left" vertical="center" wrapText="1"/>
      <protection locked="0"/>
    </xf>
    <xf numFmtId="0" fontId="4" fillId="24" borderId="41" xfId="0" applyFont="1" applyFill="1" applyBorder="1" applyAlignment="1" applyProtection="1">
      <alignment horizontal="left" vertical="center" wrapText="1"/>
      <protection locked="0"/>
    </xf>
    <xf numFmtId="0" fontId="4" fillId="24" borderId="61" xfId="0" applyFont="1" applyFill="1" applyBorder="1" applyAlignment="1" applyProtection="1">
      <alignment horizontal="center" vertical="center"/>
      <protection locked="0"/>
    </xf>
    <xf numFmtId="0" fontId="4" fillId="24" borderId="25" xfId="0" applyFont="1" applyFill="1" applyBorder="1" applyAlignment="1" applyProtection="1">
      <alignment horizontal="center" vertical="center"/>
      <protection locked="0"/>
    </xf>
    <xf numFmtId="0" fontId="4" fillId="24" borderId="63" xfId="0" applyFont="1" applyFill="1" applyBorder="1" applyAlignment="1" applyProtection="1">
      <alignment horizontal="left" vertical="center" wrapText="1"/>
      <protection locked="0"/>
    </xf>
    <xf numFmtId="0" fontId="4" fillId="24" borderId="17" xfId="0" applyFont="1" applyFill="1" applyBorder="1" applyAlignment="1" applyProtection="1">
      <alignment horizontal="left" vertical="center" wrapText="1"/>
      <protection locked="0"/>
    </xf>
    <xf numFmtId="0" fontId="4" fillId="24" borderId="64" xfId="0" applyFont="1" applyFill="1" applyBorder="1" applyAlignment="1" applyProtection="1">
      <alignment horizontal="left" vertical="center" wrapText="1"/>
      <protection locked="0"/>
    </xf>
    <xf numFmtId="0" fontId="4" fillId="24" borderId="61" xfId="0" quotePrefix="1" applyFont="1" applyFill="1" applyBorder="1" applyAlignment="1" applyProtection="1">
      <alignment horizontal="left" vertical="center"/>
      <protection locked="0"/>
    </xf>
    <xf numFmtId="0" fontId="4" fillId="24" borderId="25" xfId="0" applyFont="1" applyFill="1" applyBorder="1" applyAlignment="1" applyProtection="1">
      <alignment horizontal="left" vertical="center"/>
      <protection locked="0"/>
    </xf>
    <xf numFmtId="0" fontId="31" fillId="24" borderId="36" xfId="0" applyNumberFormat="1" applyFont="1" applyFill="1" applyBorder="1" applyAlignment="1" applyProtection="1">
      <alignment horizontal="center" vertical="center" wrapText="1"/>
      <protection locked="0"/>
    </xf>
    <xf numFmtId="0" fontId="7" fillId="28" borderId="71" xfId="0" applyNumberFormat="1" applyFont="1" applyFill="1" applyBorder="1" applyAlignment="1" applyProtection="1">
      <alignment horizontal="right" wrapText="1"/>
      <protection hidden="1"/>
    </xf>
    <xf numFmtId="0" fontId="7" fillId="28" borderId="72" xfId="0" applyNumberFormat="1" applyFont="1" applyFill="1" applyBorder="1" applyAlignment="1" applyProtection="1">
      <alignment horizontal="right" wrapText="1"/>
      <protection hidden="1"/>
    </xf>
    <xf numFmtId="0" fontId="7" fillId="28" borderId="73" xfId="0" applyNumberFormat="1" applyFont="1" applyFill="1" applyBorder="1" applyAlignment="1" applyProtection="1">
      <alignment horizontal="right" wrapText="1"/>
      <protection hidden="1"/>
    </xf>
    <xf numFmtId="0" fontId="7" fillId="28" borderId="59" xfId="0" applyNumberFormat="1" applyFont="1" applyFill="1" applyBorder="1" applyAlignment="1" applyProtection="1">
      <alignment horizontal="right" wrapText="1"/>
      <protection hidden="1"/>
    </xf>
    <xf numFmtId="0" fontId="7" fillId="28" borderId="40" xfId="0" applyNumberFormat="1" applyFont="1" applyFill="1" applyBorder="1" applyAlignment="1" applyProtection="1">
      <alignment horizontal="right" wrapText="1"/>
      <protection hidden="1"/>
    </xf>
    <xf numFmtId="0" fontId="58" fillId="9" borderId="32" xfId="12" applyFont="1" applyFill="1" applyBorder="1" applyAlignment="1" applyProtection="1">
      <alignment horizontal="left" vertical="center"/>
      <protection hidden="1"/>
    </xf>
    <xf numFmtId="0" fontId="58" fillId="9" borderId="35" xfId="12" applyFont="1" applyFill="1" applyBorder="1" applyAlignment="1" applyProtection="1">
      <alignment horizontal="left" vertical="center"/>
      <protection hidden="1"/>
    </xf>
    <xf numFmtId="0" fontId="58" fillId="9" borderId="58" xfId="12" applyFont="1" applyFill="1" applyBorder="1" applyAlignment="1" applyProtection="1">
      <alignment horizontal="left" vertical="center"/>
      <protection hidden="1"/>
    </xf>
    <xf numFmtId="0" fontId="13" fillId="9" borderId="31" xfId="12" applyFont="1" applyFill="1" applyBorder="1" applyAlignment="1" applyProtection="1">
      <alignment horizontal="center" vertical="center"/>
      <protection hidden="1"/>
    </xf>
    <xf numFmtId="0" fontId="23" fillId="9" borderId="0" xfId="12" applyFont="1" applyFill="1" applyBorder="1" applyAlignment="1" applyProtection="1">
      <alignment horizontal="left" vertical="center" wrapText="1"/>
      <protection hidden="1"/>
    </xf>
    <xf numFmtId="0" fontId="13" fillId="0" borderId="37" xfId="12" applyFont="1" applyFill="1" applyBorder="1" applyAlignment="1" applyProtection="1">
      <alignment horizontal="left" vertical="center" wrapText="1"/>
      <protection hidden="1"/>
    </xf>
    <xf numFmtId="0" fontId="13" fillId="0" borderId="27" xfId="12" applyFont="1" applyFill="1" applyBorder="1" applyAlignment="1" applyProtection="1">
      <alignment horizontal="left" vertical="center" wrapText="1"/>
      <protection hidden="1"/>
    </xf>
    <xf numFmtId="0" fontId="13" fillId="9" borderId="37" xfId="12" applyFont="1" applyFill="1" applyBorder="1" applyAlignment="1" applyProtection="1">
      <alignment horizontal="left" vertical="center"/>
      <protection hidden="1"/>
    </xf>
    <xf numFmtId="0" fontId="13" fillId="9" borderId="27" xfId="12" applyFont="1" applyFill="1" applyBorder="1" applyAlignment="1" applyProtection="1">
      <alignment horizontal="left" vertical="center"/>
      <protection hidden="1"/>
    </xf>
    <xf numFmtId="0" fontId="13" fillId="9" borderId="37" xfId="12" applyFont="1" applyFill="1" applyBorder="1" applyAlignment="1" applyProtection="1">
      <alignment horizontal="left" vertical="center" wrapText="1"/>
      <protection hidden="1"/>
    </xf>
    <xf numFmtId="0" fontId="13" fillId="9" borderId="27" xfId="12" applyFont="1" applyFill="1" applyBorder="1" applyAlignment="1" applyProtection="1">
      <alignment horizontal="left" vertical="center" wrapText="1"/>
      <protection hidden="1"/>
    </xf>
    <xf numFmtId="0" fontId="13" fillId="0" borderId="37" xfId="12" applyFont="1" applyFill="1" applyBorder="1" applyAlignment="1" applyProtection="1">
      <alignment horizontal="left" vertical="center"/>
      <protection hidden="1"/>
    </xf>
    <xf numFmtId="0" fontId="13" fillId="0" borderId="27" xfId="12" applyFont="1" applyFill="1" applyBorder="1" applyAlignment="1" applyProtection="1">
      <alignment horizontal="left" vertical="center"/>
      <protection hidden="1"/>
    </xf>
    <xf numFmtId="0" fontId="13" fillId="0" borderId="57" xfId="12" applyFont="1" applyFill="1" applyBorder="1" applyAlignment="1" applyProtection="1">
      <alignment horizontal="left" vertical="center"/>
      <protection hidden="1"/>
    </xf>
    <xf numFmtId="0" fontId="59" fillId="27" borderId="74" xfId="11" applyFont="1" applyFill="1" applyBorder="1" applyAlignment="1" applyProtection="1">
      <alignment horizontal="center" vertical="top" wrapText="1"/>
      <protection locked="0"/>
    </xf>
    <xf numFmtId="0" fontId="59" fillId="27" borderId="75" xfId="11" applyFont="1" applyFill="1" applyBorder="1" applyAlignment="1" applyProtection="1">
      <alignment horizontal="center" vertical="top" wrapText="1"/>
      <protection locked="0"/>
    </xf>
    <xf numFmtId="0" fontId="59" fillId="27" borderId="76" xfId="11" applyFont="1" applyFill="1" applyBorder="1" applyAlignment="1" applyProtection="1">
      <alignment horizontal="center" vertical="top" wrapText="1"/>
      <protection locked="0"/>
    </xf>
    <xf numFmtId="0" fontId="60" fillId="27" borderId="77" xfId="11" applyFont="1" applyFill="1" applyBorder="1" applyAlignment="1" applyProtection="1">
      <alignment horizontal="center" vertical="top" wrapText="1"/>
      <protection locked="0"/>
    </xf>
    <xf numFmtId="0" fontId="60" fillId="27" borderId="78" xfId="11" applyFont="1" applyFill="1" applyBorder="1" applyAlignment="1" applyProtection="1">
      <alignment horizontal="center" vertical="top" wrapText="1"/>
      <protection locked="0"/>
    </xf>
    <xf numFmtId="0" fontId="60" fillId="27" borderId="79" xfId="11" applyFont="1" applyFill="1" applyBorder="1" applyAlignment="1" applyProtection="1">
      <alignment horizontal="center" vertical="top" wrapText="1"/>
      <protection locked="0"/>
    </xf>
    <xf numFmtId="0" fontId="6" fillId="27" borderId="80" xfId="11" applyFont="1" applyFill="1" applyBorder="1" applyAlignment="1" applyProtection="1">
      <alignment horizontal="center" vertical="center" wrapText="1"/>
      <protection locked="0"/>
    </xf>
    <xf numFmtId="0" fontId="6" fillId="27" borderId="49" xfId="11" applyFont="1" applyFill="1" applyBorder="1" applyAlignment="1" applyProtection="1">
      <alignment horizontal="center" vertical="center" wrapText="1"/>
      <protection locked="0"/>
    </xf>
    <xf numFmtId="0" fontId="6" fillId="27" borderId="81" xfId="11" applyFont="1" applyFill="1" applyBorder="1" applyAlignment="1" applyProtection="1">
      <alignment horizontal="center" vertical="center" wrapText="1"/>
      <protection locked="0"/>
    </xf>
    <xf numFmtId="0" fontId="57" fillId="27" borderId="82" xfId="0" applyFont="1" applyFill="1" applyBorder="1" applyAlignment="1" applyProtection="1">
      <alignment horizontal="center" vertical="center" wrapText="1"/>
      <protection hidden="1"/>
    </xf>
    <xf numFmtId="0" fontId="57" fillId="27" borderId="21" xfId="0" applyFont="1" applyFill="1" applyBorder="1" applyAlignment="1" applyProtection="1">
      <alignment horizontal="center" vertical="center" wrapText="1"/>
      <protection hidden="1"/>
    </xf>
    <xf numFmtId="0" fontId="57" fillId="27" borderId="48" xfId="0" applyFont="1" applyFill="1" applyBorder="1" applyAlignment="1" applyProtection="1">
      <alignment horizontal="center" vertical="center" wrapText="1"/>
      <protection hidden="1"/>
    </xf>
    <xf numFmtId="0" fontId="6" fillId="27" borderId="71" xfId="8" applyFont="1" applyFill="1" applyBorder="1" applyAlignment="1" applyProtection="1">
      <alignment horizontal="center" vertical="center" wrapText="1"/>
      <protection locked="0"/>
    </xf>
    <xf numFmtId="0" fontId="6" fillId="27" borderId="72" xfId="8" applyFont="1" applyFill="1" applyBorder="1" applyAlignment="1" applyProtection="1">
      <alignment horizontal="center" vertical="center" wrapText="1"/>
      <protection locked="0"/>
    </xf>
    <xf numFmtId="0" fontId="6" fillId="27" borderId="83" xfId="8" applyFont="1" applyFill="1" applyBorder="1" applyAlignment="1" applyProtection="1">
      <alignment horizontal="center" vertical="center" wrapText="1"/>
      <protection locked="0"/>
    </xf>
    <xf numFmtId="0" fontId="4" fillId="9" borderId="33" xfId="11" applyFont="1" applyFill="1" applyBorder="1" applyAlignment="1" applyProtection="1">
      <alignment horizontal="left"/>
      <protection locked="0"/>
    </xf>
    <xf numFmtId="0" fontId="4" fillId="9" borderId="31" xfId="11" applyFont="1" applyFill="1" applyBorder="1" applyAlignment="1" applyProtection="1">
      <alignment horizontal="left"/>
      <protection locked="0"/>
    </xf>
    <xf numFmtId="0" fontId="4" fillId="9" borderId="34" xfId="11" applyFont="1" applyFill="1" applyBorder="1" applyAlignment="1" applyProtection="1">
      <alignment horizontal="left"/>
      <protection locked="0"/>
    </xf>
    <xf numFmtId="0" fontId="4" fillId="9" borderId="62" xfId="11" applyFont="1" applyFill="1" applyBorder="1" applyAlignment="1" applyProtection="1">
      <alignment horizontal="left"/>
      <protection locked="0"/>
    </xf>
    <xf numFmtId="0" fontId="4" fillId="9" borderId="0" xfId="11" applyFont="1" applyFill="1" applyBorder="1" applyAlignment="1" applyProtection="1">
      <alignment horizontal="left"/>
      <protection locked="0"/>
    </xf>
    <xf numFmtId="0" fontId="4" fillId="9" borderId="39" xfId="11" applyFont="1" applyFill="1" applyBorder="1" applyAlignment="1" applyProtection="1">
      <alignment horizontal="left"/>
      <protection locked="0"/>
    </xf>
    <xf numFmtId="0" fontId="6" fillId="27" borderId="20" xfId="11" applyNumberFormat="1" applyFont="1" applyFill="1" applyBorder="1" applyAlignment="1" applyProtection="1">
      <alignment horizontal="left" vertical="center" wrapText="1"/>
      <protection hidden="1"/>
    </xf>
    <xf numFmtId="0" fontId="6" fillId="27" borderId="21" xfId="11" applyNumberFormat="1" applyFont="1" applyFill="1" applyBorder="1" applyAlignment="1" applyProtection="1">
      <alignment horizontal="left" vertical="center" wrapText="1"/>
      <protection hidden="1"/>
    </xf>
    <xf numFmtId="0" fontId="6" fillId="27" borderId="48" xfId="11" applyNumberFormat="1" applyFont="1" applyFill="1" applyBorder="1" applyAlignment="1" applyProtection="1">
      <alignment horizontal="left" vertical="center" wrapText="1"/>
      <protection hidden="1"/>
    </xf>
    <xf numFmtId="0" fontId="4" fillId="24" borderId="82" xfId="11" applyFont="1" applyFill="1" applyBorder="1" applyAlignment="1" applyProtection="1">
      <alignment horizontal="center" vertical="center"/>
      <protection locked="0" hidden="1"/>
    </xf>
    <xf numFmtId="0" fontId="4" fillId="24" borderId="21" xfId="11" applyFont="1" applyFill="1" applyBorder="1" applyAlignment="1" applyProtection="1">
      <alignment horizontal="center" vertical="center"/>
      <protection locked="0" hidden="1"/>
    </xf>
    <xf numFmtId="0" fontId="4" fillId="24" borderId="22" xfId="11" applyFont="1" applyFill="1" applyBorder="1" applyAlignment="1" applyProtection="1">
      <alignment horizontal="center" vertical="center"/>
      <protection locked="0" hidden="1"/>
    </xf>
    <xf numFmtId="0" fontId="7" fillId="27" borderId="38" xfId="11" applyNumberFormat="1" applyFont="1" applyFill="1" applyBorder="1" applyAlignment="1" applyProtection="1">
      <alignment horizontal="center" vertical="center" wrapText="1"/>
      <protection hidden="1"/>
    </xf>
    <xf numFmtId="0" fontId="7" fillId="27" borderId="67" xfId="11" applyNumberFormat="1" applyFont="1" applyFill="1" applyBorder="1" applyAlignment="1" applyProtection="1">
      <alignment horizontal="center" vertical="center" wrapText="1"/>
      <protection hidden="1"/>
    </xf>
    <xf numFmtId="0" fontId="7" fillId="27" borderId="84" xfId="11" applyNumberFormat="1" applyFont="1" applyFill="1" applyBorder="1" applyAlignment="1" applyProtection="1">
      <alignment horizontal="center" vertical="center" wrapText="1"/>
      <protection hidden="1"/>
    </xf>
    <xf numFmtId="0" fontId="13" fillId="0" borderId="37" xfId="12" applyFont="1" applyFill="1" applyBorder="1" applyAlignment="1" applyProtection="1">
      <alignment horizontal="left" vertical="center" wrapText="1"/>
      <protection locked="0"/>
    </xf>
    <xf numFmtId="0" fontId="13" fillId="0" borderId="27" xfId="12" applyFont="1" applyFill="1" applyBorder="1" applyAlignment="1" applyProtection="1">
      <alignment horizontal="left" vertical="center" wrapText="1"/>
      <protection locked="0"/>
    </xf>
    <xf numFmtId="2" fontId="48" fillId="9" borderId="27" xfId="12" applyNumberFormat="1" applyFont="1" applyFill="1" applyBorder="1" applyAlignment="1" applyProtection="1">
      <alignment horizontal="center" vertical="center" wrapText="1"/>
      <protection locked="0"/>
    </xf>
    <xf numFmtId="0" fontId="58" fillId="9" borderId="32" xfId="12" applyFont="1" applyFill="1" applyBorder="1" applyAlignment="1" applyProtection="1">
      <alignment horizontal="left" vertical="center"/>
      <protection locked="0"/>
    </xf>
    <xf numFmtId="0" fontId="58" fillId="9" borderId="35" xfId="12" applyFont="1" applyFill="1" applyBorder="1" applyAlignment="1" applyProtection="1">
      <alignment horizontal="left" vertical="center"/>
      <protection locked="0"/>
    </xf>
    <xf numFmtId="0" fontId="58" fillId="9" borderId="58" xfId="12" applyFont="1" applyFill="1" applyBorder="1" applyAlignment="1" applyProtection="1">
      <alignment horizontal="left" vertical="center"/>
      <protection locked="0"/>
    </xf>
    <xf numFmtId="0" fontId="58" fillId="9" borderId="62" xfId="12" applyFont="1" applyFill="1" applyBorder="1" applyAlignment="1" applyProtection="1">
      <alignment horizontal="left" vertical="center"/>
      <protection locked="0"/>
    </xf>
    <xf numFmtId="0" fontId="58" fillId="9" borderId="0" xfId="12" applyFont="1" applyFill="1" applyBorder="1" applyAlignment="1" applyProtection="1">
      <alignment horizontal="left" vertical="center"/>
      <protection locked="0"/>
    </xf>
    <xf numFmtId="0" fontId="58" fillId="9" borderId="39" xfId="12" applyFont="1" applyFill="1" applyBorder="1" applyAlignment="1" applyProtection="1">
      <alignment horizontal="left" vertical="center"/>
      <protection locked="0"/>
    </xf>
    <xf numFmtId="0" fontId="6" fillId="32" borderId="86" xfId="0" applyNumberFormat="1" applyFont="1" applyFill="1" applyBorder="1" applyAlignment="1" applyProtection="1">
      <alignment horizontal="center" vertical="center" wrapText="1"/>
      <protection locked="0"/>
    </xf>
    <xf numFmtId="0" fontId="7" fillId="27" borderId="71" xfId="11" applyNumberFormat="1" applyFont="1" applyFill="1" applyBorder="1" applyAlignment="1" applyProtection="1">
      <alignment horizontal="right" wrapText="1"/>
      <protection locked="0"/>
    </xf>
    <xf numFmtId="0" fontId="7" fillId="27" borderId="72" xfId="11" applyNumberFormat="1" applyFont="1" applyFill="1" applyBorder="1" applyAlignment="1" applyProtection="1">
      <alignment horizontal="right" wrapText="1"/>
      <protection locked="0"/>
    </xf>
    <xf numFmtId="0" fontId="7" fillId="27" borderId="73" xfId="11" applyNumberFormat="1" applyFont="1" applyFill="1" applyBorder="1" applyAlignment="1" applyProtection="1">
      <alignment horizontal="right" wrapText="1"/>
      <protection locked="0"/>
    </xf>
    <xf numFmtId="0" fontId="6" fillId="27" borderId="82" xfId="11" applyNumberFormat="1" applyFont="1" applyFill="1" applyBorder="1" applyAlignment="1" applyProtection="1">
      <alignment horizontal="left" wrapText="1"/>
      <protection locked="0"/>
    </xf>
    <xf numFmtId="0" fontId="6" fillId="27" borderId="21" xfId="11" applyNumberFormat="1" applyFont="1" applyFill="1" applyBorder="1" applyAlignment="1" applyProtection="1">
      <alignment horizontal="left" wrapText="1"/>
      <protection locked="0"/>
    </xf>
    <xf numFmtId="0" fontId="6" fillId="27" borderId="22" xfId="11" applyNumberFormat="1" applyFont="1" applyFill="1" applyBorder="1" applyAlignment="1" applyProtection="1">
      <alignment horizontal="left" wrapText="1"/>
      <protection locked="0"/>
    </xf>
    <xf numFmtId="0" fontId="22" fillId="24" borderId="66" xfId="11" applyNumberFormat="1" applyFont="1" applyFill="1" applyBorder="1" applyAlignment="1" applyProtection="1">
      <alignment horizontal="left" vertical="center" wrapText="1"/>
      <protection locked="0"/>
    </xf>
    <xf numFmtId="0" fontId="22" fillId="24" borderId="67" xfId="11" applyNumberFormat="1" applyFont="1" applyFill="1" applyBorder="1" applyAlignment="1" applyProtection="1">
      <alignment horizontal="left" vertical="center" wrapText="1"/>
      <protection locked="0"/>
    </xf>
    <xf numFmtId="0" fontId="22" fillId="24" borderId="68" xfId="11" applyNumberFormat="1" applyFont="1" applyFill="1" applyBorder="1" applyAlignment="1" applyProtection="1">
      <alignment horizontal="left" vertical="center" wrapText="1"/>
      <protection locked="0"/>
    </xf>
    <xf numFmtId="0" fontId="13" fillId="0" borderId="37" xfId="12" applyFont="1" applyFill="1" applyBorder="1" applyAlignment="1" applyProtection="1">
      <alignment horizontal="left" vertical="center"/>
      <protection locked="0"/>
    </xf>
    <xf numFmtId="0" fontId="13" fillId="0" borderId="27" xfId="12" applyFont="1" applyFill="1" applyBorder="1" applyAlignment="1" applyProtection="1">
      <alignment horizontal="left" vertical="center"/>
      <protection locked="0"/>
    </xf>
    <xf numFmtId="0" fontId="13" fillId="0" borderId="57" xfId="12" applyFont="1" applyFill="1" applyBorder="1" applyAlignment="1" applyProtection="1">
      <alignment horizontal="left" vertical="center"/>
      <protection locked="0"/>
    </xf>
    <xf numFmtId="0" fontId="13" fillId="0" borderId="37" xfId="12" applyFont="1" applyFill="1" applyBorder="1" applyAlignment="1" applyProtection="1">
      <alignment vertical="center" wrapText="1"/>
      <protection locked="0"/>
    </xf>
    <xf numFmtId="0" fontId="13" fillId="0" borderId="27" xfId="12" applyFont="1" applyFill="1" applyBorder="1" applyAlignment="1" applyProtection="1">
      <alignment vertical="center" wrapText="1"/>
      <protection locked="0"/>
    </xf>
    <xf numFmtId="0" fontId="13" fillId="0" borderId="85" xfId="12" applyFont="1" applyFill="1" applyBorder="1" applyAlignment="1" applyProtection="1">
      <alignment horizontal="left" vertical="center" wrapText="1"/>
      <protection locked="0"/>
    </xf>
    <xf numFmtId="0" fontId="13" fillId="9" borderId="37" xfId="12" applyFont="1" applyFill="1" applyBorder="1" applyAlignment="1" applyProtection="1">
      <alignment horizontal="left" vertical="center"/>
      <protection locked="0"/>
    </xf>
    <xf numFmtId="0" fontId="13" fillId="9" borderId="27" xfId="12" applyFont="1" applyFill="1" applyBorder="1" applyAlignment="1" applyProtection="1">
      <alignment horizontal="left" vertical="center"/>
      <protection locked="0"/>
    </xf>
    <xf numFmtId="0" fontId="13" fillId="9" borderId="37" xfId="12" applyFont="1" applyFill="1" applyBorder="1" applyAlignment="1" applyProtection="1">
      <alignment horizontal="left" vertical="center" wrapText="1"/>
      <protection locked="0"/>
    </xf>
    <xf numFmtId="0" fontId="13" fillId="9" borderId="27" xfId="12" applyFont="1" applyFill="1" applyBorder="1" applyAlignment="1" applyProtection="1">
      <alignment horizontal="left" vertical="center" wrapText="1"/>
      <protection locked="0"/>
    </xf>
    <xf numFmtId="0" fontId="4" fillId="0" borderId="20" xfId="11" applyFont="1" applyFill="1" applyBorder="1" applyAlignment="1" applyProtection="1">
      <alignment horizontal="left" vertical="center"/>
      <protection locked="0"/>
    </xf>
    <xf numFmtId="0" fontId="4" fillId="0" borderId="21" xfId="11" applyFont="1" applyFill="1" applyBorder="1" applyAlignment="1" applyProtection="1">
      <alignment horizontal="left" vertical="center"/>
      <protection locked="0"/>
    </xf>
    <xf numFmtId="0" fontId="4" fillId="0" borderId="48" xfId="11" applyFont="1" applyFill="1" applyBorder="1" applyAlignment="1" applyProtection="1">
      <alignment horizontal="left" vertical="center"/>
      <protection locked="0"/>
    </xf>
    <xf numFmtId="0" fontId="4" fillId="24" borderId="82" xfId="11" quotePrefix="1" applyFont="1" applyFill="1" applyBorder="1" applyAlignment="1" applyProtection="1">
      <alignment horizontal="left" vertical="center"/>
      <protection locked="0" hidden="1"/>
    </xf>
    <xf numFmtId="0" fontId="4" fillId="24" borderId="21" xfId="11" quotePrefix="1" applyFont="1" applyFill="1" applyBorder="1" applyAlignment="1" applyProtection="1">
      <alignment horizontal="left" vertical="center"/>
      <protection locked="0" hidden="1"/>
    </xf>
    <xf numFmtId="0" fontId="4" fillId="24" borderId="22" xfId="11" quotePrefix="1" applyFont="1" applyFill="1" applyBorder="1" applyAlignment="1" applyProtection="1">
      <alignment horizontal="left" vertical="center"/>
      <protection locked="0" hidden="1"/>
    </xf>
    <xf numFmtId="0" fontId="4" fillId="24" borderId="87" xfId="11" applyFont="1" applyFill="1" applyBorder="1" applyAlignment="1" applyProtection="1">
      <alignment horizontal="left" vertical="center" wrapText="1"/>
      <protection locked="0" hidden="1"/>
    </xf>
    <xf numFmtId="0" fontId="4" fillId="24" borderId="52" xfId="11" applyFont="1" applyFill="1" applyBorder="1" applyAlignment="1" applyProtection="1">
      <alignment horizontal="left" vertical="center" wrapText="1"/>
      <protection locked="0" hidden="1"/>
    </xf>
    <xf numFmtId="0" fontId="4" fillId="24" borderId="88" xfId="11" applyFont="1" applyFill="1" applyBorder="1" applyAlignment="1" applyProtection="1">
      <alignment horizontal="left" vertical="center" wrapText="1"/>
      <protection locked="0" hidden="1"/>
    </xf>
    <xf numFmtId="0" fontId="7" fillId="24" borderId="82" xfId="11" applyFont="1" applyFill="1" applyBorder="1" applyAlignment="1" applyProtection="1">
      <alignment horizontal="left" vertical="center"/>
      <protection locked="0" hidden="1"/>
    </xf>
    <xf numFmtId="0" fontId="7" fillId="24" borderId="21" xfId="11" applyFont="1" applyFill="1" applyBorder="1" applyAlignment="1" applyProtection="1">
      <alignment horizontal="left" vertical="center"/>
      <protection locked="0" hidden="1"/>
    </xf>
    <xf numFmtId="0" fontId="7" fillId="24" borderId="22" xfId="11" applyFont="1" applyFill="1" applyBorder="1" applyAlignment="1" applyProtection="1">
      <alignment horizontal="left" vertical="center"/>
      <protection locked="0" hidden="1"/>
    </xf>
    <xf numFmtId="3" fontId="10" fillId="27" borderId="89" xfId="11" applyNumberFormat="1" applyFont="1" applyFill="1" applyBorder="1" applyAlignment="1" applyProtection="1">
      <alignment horizontal="center" vertical="center" wrapText="1"/>
      <protection locked="0"/>
    </xf>
    <xf numFmtId="3" fontId="10" fillId="27" borderId="31" xfId="11" applyNumberFormat="1" applyFont="1" applyFill="1" applyBorder="1" applyAlignment="1" applyProtection="1">
      <alignment horizontal="center" vertical="center" wrapText="1"/>
      <protection locked="0"/>
    </xf>
    <xf numFmtId="3" fontId="10" fillId="27" borderId="90" xfId="11" applyNumberFormat="1" applyFont="1" applyFill="1" applyBorder="1" applyAlignment="1" applyProtection="1">
      <alignment horizontal="center" vertical="center" wrapText="1"/>
      <protection locked="0"/>
    </xf>
    <xf numFmtId="3" fontId="10" fillId="27" borderId="91" xfId="11" applyNumberFormat="1" applyFont="1" applyFill="1" applyBorder="1" applyAlignment="1" applyProtection="1">
      <alignment horizontal="center" vertical="center" wrapText="1"/>
      <protection locked="0"/>
    </xf>
    <xf numFmtId="3" fontId="10" fillId="27" borderId="35" xfId="11" applyNumberFormat="1" applyFont="1" applyFill="1" applyBorder="1" applyAlignment="1" applyProtection="1">
      <alignment horizontal="center" vertical="center" wrapText="1"/>
      <protection locked="0"/>
    </xf>
    <xf numFmtId="3" fontId="10" fillId="27" borderId="92" xfId="11" applyNumberFormat="1" applyFont="1" applyFill="1" applyBorder="1" applyAlignment="1" applyProtection="1">
      <alignment horizontal="center" vertical="center" wrapText="1"/>
      <protection locked="0"/>
    </xf>
    <xf numFmtId="3" fontId="10" fillId="27" borderId="93" xfId="11" applyNumberFormat="1" applyFont="1" applyFill="1" applyBorder="1" applyAlignment="1" applyProtection="1">
      <alignment horizontal="center" vertical="center" wrapText="1"/>
      <protection locked="0"/>
    </xf>
    <xf numFmtId="3" fontId="10" fillId="27" borderId="94" xfId="11" applyNumberFormat="1" applyFont="1" applyFill="1" applyBorder="1" applyAlignment="1" applyProtection="1">
      <alignment horizontal="center" vertical="center" wrapText="1"/>
      <protection locked="0"/>
    </xf>
    <xf numFmtId="3" fontId="10" fillId="27" borderId="95" xfId="11" applyNumberFormat="1" applyFont="1" applyFill="1" applyBorder="1" applyAlignment="1" applyProtection="1">
      <alignment horizontal="center" vertical="center" wrapText="1"/>
      <protection locked="0"/>
    </xf>
    <xf numFmtId="3" fontId="10" fillId="27" borderId="96" xfId="11" applyNumberFormat="1" applyFont="1" applyFill="1" applyBorder="1" applyAlignment="1" applyProtection="1">
      <alignment horizontal="center" vertical="center" wrapText="1"/>
      <protection locked="0"/>
    </xf>
    <xf numFmtId="0" fontId="4" fillId="24" borderId="82" xfId="11" applyFont="1" applyFill="1" applyBorder="1" applyAlignment="1" applyProtection="1">
      <alignment horizontal="left" vertical="center" wrapText="1"/>
      <protection locked="0" hidden="1"/>
    </xf>
    <xf numFmtId="0" fontId="4" fillId="24" borderId="21" xfId="11" applyFont="1" applyFill="1" applyBorder="1" applyAlignment="1" applyProtection="1">
      <alignment horizontal="left" vertical="center" wrapText="1"/>
      <protection locked="0" hidden="1"/>
    </xf>
    <xf numFmtId="0" fontId="4" fillId="24" borderId="48" xfId="11" applyFont="1" applyFill="1" applyBorder="1" applyAlignment="1" applyProtection="1">
      <alignment horizontal="left" vertical="center" wrapText="1"/>
      <protection locked="0" hidden="1"/>
    </xf>
    <xf numFmtId="3" fontId="7" fillId="27" borderId="44" xfId="11" applyNumberFormat="1" applyFont="1" applyFill="1" applyBorder="1" applyAlignment="1" applyProtection="1">
      <alignment horizontal="center" vertical="center" wrapText="1"/>
      <protection locked="0"/>
    </xf>
    <xf numFmtId="3" fontId="7" fillId="27" borderId="70" xfId="11" applyNumberFormat="1" applyFont="1" applyFill="1" applyBorder="1" applyAlignment="1" applyProtection="1">
      <alignment horizontal="center" vertical="center" wrapText="1"/>
      <protection locked="0"/>
    </xf>
    <xf numFmtId="3" fontId="10" fillId="27" borderId="33" xfId="11" applyNumberFormat="1" applyFont="1" applyFill="1" applyBorder="1" applyAlignment="1" applyProtection="1">
      <alignment horizontal="center" vertical="center" wrapText="1"/>
      <protection locked="0"/>
    </xf>
    <xf numFmtId="3" fontId="10" fillId="27" borderId="34" xfId="11" applyNumberFormat="1" applyFont="1" applyFill="1" applyBorder="1" applyAlignment="1" applyProtection="1">
      <alignment horizontal="center" vertical="center" wrapText="1"/>
      <protection locked="0"/>
    </xf>
    <xf numFmtId="3" fontId="10" fillId="27" borderId="32" xfId="11" applyNumberFormat="1" applyFont="1" applyFill="1" applyBorder="1" applyAlignment="1" applyProtection="1">
      <alignment horizontal="center" vertical="center" wrapText="1"/>
      <protection locked="0"/>
    </xf>
    <xf numFmtId="3" fontId="10" fillId="27" borderId="58" xfId="11" applyNumberFormat="1" applyFont="1" applyFill="1" applyBorder="1" applyAlignment="1" applyProtection="1">
      <alignment horizontal="center" vertical="center" wrapText="1"/>
      <protection locked="0"/>
    </xf>
    <xf numFmtId="0" fontId="6" fillId="36" borderId="100" xfId="0" applyNumberFormat="1" applyFont="1" applyFill="1" applyBorder="1" applyAlignment="1" applyProtection="1">
      <alignment horizontal="left" wrapText="1"/>
    </xf>
    <xf numFmtId="0" fontId="7" fillId="36" borderId="101" xfId="0" applyNumberFormat="1" applyFont="1" applyFill="1" applyBorder="1" applyAlignment="1" applyProtection="1">
      <alignment horizontal="right" wrapText="1"/>
    </xf>
    <xf numFmtId="0" fontId="22" fillId="24" borderId="66" xfId="11" applyNumberFormat="1" applyFont="1" applyFill="1" applyBorder="1" applyAlignment="1" applyProtection="1">
      <alignment horizontal="left" vertical="center" wrapText="1"/>
      <protection locked="0" hidden="1"/>
    </xf>
    <xf numFmtId="0" fontId="22" fillId="24" borderId="67" xfId="11" applyNumberFormat="1" applyFont="1" applyFill="1" applyBorder="1" applyAlignment="1" applyProtection="1">
      <alignment horizontal="left" vertical="center" wrapText="1"/>
      <protection locked="0" hidden="1"/>
    </xf>
    <xf numFmtId="0" fontId="22" fillId="24" borderId="68" xfId="11" applyNumberFormat="1" applyFont="1" applyFill="1" applyBorder="1" applyAlignment="1" applyProtection="1">
      <alignment horizontal="left" vertical="center" wrapText="1"/>
      <protection locked="0" hidden="1"/>
    </xf>
    <xf numFmtId="0" fontId="13" fillId="0" borderId="16" xfId="12" applyFont="1" applyFill="1" applyBorder="1" applyAlignment="1" applyProtection="1">
      <alignment horizontal="left" vertical="center"/>
      <protection hidden="1"/>
    </xf>
    <xf numFmtId="0" fontId="13" fillId="0" borderId="16" xfId="12" applyFont="1" applyFill="1" applyBorder="1" applyAlignment="1" applyProtection="1">
      <alignment horizontal="left" vertical="center" wrapText="1"/>
      <protection hidden="1"/>
    </xf>
    <xf numFmtId="0" fontId="13" fillId="9" borderId="15" xfId="12" applyFont="1" applyFill="1" applyBorder="1" applyAlignment="1" applyProtection="1">
      <alignment horizontal="left" vertical="center" wrapText="1"/>
      <protection hidden="1"/>
    </xf>
    <xf numFmtId="0" fontId="13" fillId="9" borderId="10" xfId="12" applyFont="1" applyFill="1" applyBorder="1" applyAlignment="1" applyProtection="1">
      <alignment horizontal="left" vertical="center"/>
      <protection hidden="1"/>
    </xf>
    <xf numFmtId="0" fontId="13" fillId="9" borderId="10" xfId="12" applyFont="1" applyFill="1" applyBorder="1" applyAlignment="1" applyProtection="1">
      <alignment horizontal="left" vertical="center" wrapText="1"/>
      <protection hidden="1"/>
    </xf>
    <xf numFmtId="0" fontId="13" fillId="9" borderId="15" xfId="12" applyFont="1" applyFill="1" applyBorder="1" applyAlignment="1" applyProtection="1">
      <alignment horizontal="center" vertical="center"/>
      <protection hidden="1"/>
    </xf>
    <xf numFmtId="0" fontId="13" fillId="9" borderId="10" xfId="12" applyFont="1" applyFill="1" applyBorder="1" applyAlignment="1" applyProtection="1">
      <alignment horizontal="center" vertical="center"/>
      <protection hidden="1"/>
    </xf>
    <xf numFmtId="3" fontId="10" fillId="27" borderId="65" xfId="11" applyNumberFormat="1" applyFont="1" applyFill="1" applyBorder="1" applyAlignment="1" applyProtection="1">
      <alignment horizontal="center" vertical="center" wrapText="1"/>
      <protection hidden="1"/>
    </xf>
    <xf numFmtId="3" fontId="10" fillId="27" borderId="41" xfId="11" applyNumberFormat="1" applyFont="1" applyFill="1" applyBorder="1" applyAlignment="1" applyProtection="1">
      <alignment horizontal="center" vertical="center" wrapText="1"/>
      <protection hidden="1"/>
    </xf>
    <xf numFmtId="3" fontId="10" fillId="27" borderId="36" xfId="11" applyNumberFormat="1" applyFont="1" applyFill="1" applyBorder="1" applyAlignment="1" applyProtection="1">
      <alignment horizontal="center" vertical="center" wrapText="1"/>
      <protection hidden="1"/>
    </xf>
    <xf numFmtId="3" fontId="10" fillId="27" borderId="40" xfId="11" applyNumberFormat="1" applyFont="1" applyFill="1" applyBorder="1" applyAlignment="1" applyProtection="1">
      <alignment horizontal="center" vertical="center" wrapText="1"/>
      <protection hidden="1"/>
    </xf>
    <xf numFmtId="0" fontId="6" fillId="27" borderId="69" xfId="11" applyFont="1" applyFill="1" applyBorder="1" applyAlignment="1" applyProtection="1">
      <alignment horizontal="center" vertical="center" wrapText="1"/>
      <protection hidden="1"/>
    </xf>
    <xf numFmtId="0" fontId="6" fillId="27" borderId="36" xfId="11" applyFont="1" applyFill="1" applyBorder="1" applyAlignment="1" applyProtection="1">
      <alignment horizontal="center" vertical="center" wrapText="1"/>
      <protection hidden="1"/>
    </xf>
    <xf numFmtId="0" fontId="6" fillId="27" borderId="65" xfId="11" applyFont="1" applyFill="1" applyBorder="1" applyAlignment="1" applyProtection="1">
      <alignment horizontal="center" vertical="center" wrapText="1"/>
      <protection hidden="1"/>
    </xf>
    <xf numFmtId="0" fontId="4" fillId="9" borderId="33" xfId="11" applyFont="1" applyFill="1" applyBorder="1" applyAlignment="1" applyProtection="1">
      <alignment horizontal="left"/>
      <protection hidden="1"/>
    </xf>
    <xf numFmtId="0" fontId="4" fillId="9" borderId="31" xfId="11" applyFont="1" applyFill="1" applyBorder="1" applyAlignment="1" applyProtection="1">
      <alignment horizontal="left"/>
      <protection hidden="1"/>
    </xf>
    <xf numFmtId="0" fontId="4" fillId="9" borderId="34" xfId="11" applyFont="1" applyFill="1" applyBorder="1" applyAlignment="1" applyProtection="1">
      <alignment horizontal="left"/>
      <protection hidden="1"/>
    </xf>
    <xf numFmtId="0" fontId="4" fillId="9" borderId="62" xfId="11" applyFont="1" applyFill="1" applyBorder="1" applyAlignment="1" applyProtection="1">
      <alignment horizontal="left"/>
      <protection hidden="1"/>
    </xf>
    <xf numFmtId="0" fontId="4" fillId="9" borderId="0" xfId="11" applyFont="1" applyFill="1" applyBorder="1" applyAlignment="1" applyProtection="1">
      <alignment horizontal="left"/>
      <protection hidden="1"/>
    </xf>
    <xf numFmtId="0" fontId="4" fillId="9" borderId="39" xfId="11" applyFont="1" applyFill="1" applyBorder="1" applyAlignment="1" applyProtection="1">
      <alignment horizontal="left"/>
      <protection hidden="1"/>
    </xf>
    <xf numFmtId="0" fontId="4" fillId="24" borderId="63" xfId="11" applyNumberFormat="1" applyFont="1" applyFill="1" applyBorder="1" applyAlignment="1" applyProtection="1">
      <alignment horizontal="left" vertical="center" wrapText="1"/>
      <protection locked="0" hidden="1"/>
    </xf>
    <xf numFmtId="0" fontId="4" fillId="24" borderId="17" xfId="11" applyNumberFormat="1" applyFont="1" applyFill="1" applyBorder="1" applyAlignment="1" applyProtection="1">
      <alignment horizontal="left" vertical="center" wrapText="1"/>
      <protection locked="0" hidden="1"/>
    </xf>
    <xf numFmtId="0" fontId="4" fillId="24" borderId="64" xfId="11" applyNumberFormat="1" applyFont="1" applyFill="1" applyBorder="1" applyAlignment="1" applyProtection="1">
      <alignment horizontal="left" vertical="center" wrapText="1"/>
      <protection locked="0" hidden="1"/>
    </xf>
    <xf numFmtId="0" fontId="7" fillId="32" borderId="97" xfId="0" applyFont="1" applyFill="1" applyBorder="1" applyAlignment="1" applyProtection="1">
      <alignment horizontal="left" vertical="center" wrapText="1"/>
      <protection locked="0"/>
    </xf>
    <xf numFmtId="0" fontId="7" fillId="32" borderId="98" xfId="0" applyFont="1" applyFill="1" applyBorder="1" applyAlignment="1" applyProtection="1">
      <alignment horizontal="left" vertical="center" wrapText="1"/>
      <protection locked="0"/>
    </xf>
    <xf numFmtId="0" fontId="7" fillId="32" borderId="99" xfId="0" applyFont="1" applyFill="1" applyBorder="1" applyAlignment="1" applyProtection="1">
      <alignment horizontal="left" vertical="center" wrapText="1"/>
      <protection locked="0"/>
    </xf>
    <xf numFmtId="0" fontId="5" fillId="37" borderId="0" xfId="0" applyFont="1" applyFill="1" applyBorder="1" applyAlignment="1" applyProtection="1">
      <alignment horizontal="center" vertical="center" wrapText="1"/>
      <protection hidden="1"/>
    </xf>
    <xf numFmtId="0" fontId="29" fillId="37" borderId="0" xfId="0" applyFont="1" applyFill="1" applyBorder="1" applyAlignment="1" applyProtection="1">
      <alignment horizontal="left" vertical="center" wrapText="1"/>
      <protection hidden="1"/>
    </xf>
    <xf numFmtId="0" fontId="5" fillId="37" borderId="0" xfId="0" applyFont="1" applyFill="1" applyBorder="1" applyAlignment="1" applyProtection="1">
      <alignment horizontal="left" vertical="center" wrapText="1"/>
      <protection hidden="1"/>
    </xf>
    <xf numFmtId="0" fontId="4" fillId="32" borderId="100" xfId="0" applyFont="1" applyFill="1" applyBorder="1" applyAlignment="1" applyProtection="1">
      <alignment horizontal="left" vertical="center"/>
      <protection locked="0"/>
    </xf>
    <xf numFmtId="0" fontId="6" fillId="3" borderId="102" xfId="0" applyNumberFormat="1" applyFont="1" applyFill="1" applyBorder="1" applyAlignment="1" applyProtection="1">
      <alignment horizontal="center" vertical="center" wrapText="1"/>
      <protection hidden="1"/>
    </xf>
    <xf numFmtId="3" fontId="10" fillId="27" borderId="33" xfId="11" applyNumberFormat="1" applyFont="1" applyFill="1" applyBorder="1" applyAlignment="1" applyProtection="1">
      <alignment horizontal="center" vertical="center" wrapText="1"/>
      <protection hidden="1"/>
    </xf>
    <xf numFmtId="3" fontId="10" fillId="27" borderId="31" xfId="11" applyNumberFormat="1" applyFont="1" applyFill="1" applyBorder="1" applyAlignment="1" applyProtection="1">
      <alignment horizontal="center" vertical="center" wrapText="1"/>
      <protection hidden="1"/>
    </xf>
    <xf numFmtId="3" fontId="10" fillId="27" borderId="34" xfId="11" applyNumberFormat="1" applyFont="1" applyFill="1" applyBorder="1" applyAlignment="1" applyProtection="1">
      <alignment horizontal="center" vertical="center" wrapText="1"/>
      <protection hidden="1"/>
    </xf>
    <xf numFmtId="3" fontId="10" fillId="27" borderId="32" xfId="11" applyNumberFormat="1" applyFont="1" applyFill="1" applyBorder="1" applyAlignment="1" applyProtection="1">
      <alignment horizontal="center" vertical="center" wrapText="1"/>
      <protection hidden="1"/>
    </xf>
    <xf numFmtId="3" fontId="10" fillId="27" borderId="35" xfId="11" applyNumberFormat="1" applyFont="1" applyFill="1" applyBorder="1" applyAlignment="1" applyProtection="1">
      <alignment horizontal="center" vertical="center" wrapText="1"/>
      <protection hidden="1"/>
    </xf>
    <xf numFmtId="3" fontId="10" fillId="27" borderId="58" xfId="11" applyNumberFormat="1" applyFont="1" applyFill="1" applyBorder="1" applyAlignment="1" applyProtection="1">
      <alignment horizontal="center" vertical="center" wrapText="1"/>
      <protection hidden="1"/>
    </xf>
    <xf numFmtId="0" fontId="6" fillId="3" borderId="103" xfId="0" applyNumberFormat="1" applyFont="1" applyFill="1" applyBorder="1" applyAlignment="1" applyProtection="1">
      <alignment horizontal="left" vertical="center" wrapText="1"/>
      <protection hidden="1"/>
    </xf>
    <xf numFmtId="0" fontId="4" fillId="32" borderId="104" xfId="0" applyFont="1" applyFill="1" applyBorder="1" applyAlignment="1" applyProtection="1">
      <alignment horizontal="left" vertical="center" wrapText="1"/>
      <protection locked="0"/>
    </xf>
    <xf numFmtId="3" fontId="7" fillId="27" borderId="44" xfId="11" applyNumberFormat="1" applyFont="1" applyFill="1" applyBorder="1" applyAlignment="1" applyProtection="1">
      <alignment horizontal="center" vertical="center" wrapText="1"/>
      <protection hidden="1"/>
    </xf>
    <xf numFmtId="3" fontId="7" fillId="27" borderId="70" xfId="11" applyNumberFormat="1" applyFont="1" applyFill="1" applyBorder="1" applyAlignment="1" applyProtection="1">
      <alignment horizontal="center" vertical="center" wrapText="1"/>
      <protection hidden="1"/>
    </xf>
    <xf numFmtId="0" fontId="4" fillId="0" borderId="37" xfId="11" applyFont="1" applyFill="1" applyBorder="1" applyAlignment="1" applyProtection="1">
      <alignment horizontal="left" vertical="center"/>
      <protection hidden="1"/>
    </xf>
    <xf numFmtId="0" fontId="4" fillId="0" borderId="27" xfId="11" applyFont="1" applyFill="1" applyBorder="1" applyAlignment="1" applyProtection="1">
      <alignment horizontal="left" vertical="center"/>
      <protection hidden="1"/>
    </xf>
    <xf numFmtId="0" fontId="4" fillId="0" borderId="57" xfId="11" applyFont="1" applyFill="1" applyBorder="1" applyAlignment="1" applyProtection="1">
      <alignment horizontal="left" vertical="center"/>
      <protection hidden="1"/>
    </xf>
    <xf numFmtId="0" fontId="4" fillId="9" borderId="32" xfId="11" applyFont="1" applyFill="1" applyBorder="1" applyAlignment="1" applyProtection="1">
      <alignment horizontal="left"/>
      <protection hidden="1"/>
    </xf>
    <xf numFmtId="0" fontId="4" fillId="9" borderId="35" xfId="11" applyFont="1" applyFill="1" applyBorder="1" applyAlignment="1" applyProtection="1">
      <alignment horizontal="left"/>
      <protection hidden="1"/>
    </xf>
    <xf numFmtId="0" fontId="4" fillId="9" borderId="58" xfId="11" applyFont="1" applyFill="1" applyBorder="1" applyAlignment="1" applyProtection="1">
      <alignment horizontal="left"/>
      <protection hidden="1"/>
    </xf>
    <xf numFmtId="0" fontId="2" fillId="9" borderId="17" xfId="0" applyFont="1" applyFill="1" applyBorder="1" applyAlignment="1" applyProtection="1">
      <alignment horizontal="left" vertical="top" wrapText="1"/>
      <protection locked="0"/>
    </xf>
    <xf numFmtId="3" fontId="10" fillId="10" borderId="51" xfId="0" applyNumberFormat="1" applyFont="1" applyFill="1" applyBorder="1" applyAlignment="1" applyProtection="1">
      <alignment horizontal="center" vertical="center" wrapText="1"/>
      <protection hidden="1"/>
    </xf>
    <xf numFmtId="3" fontId="10" fillId="10" borderId="52" xfId="0" applyNumberFormat="1" applyFont="1" applyFill="1" applyBorder="1" applyAlignment="1" applyProtection="1">
      <alignment horizontal="center" vertical="center" wrapText="1"/>
      <protection hidden="1"/>
    </xf>
    <xf numFmtId="3" fontId="10" fillId="10" borderId="53" xfId="0" applyNumberFormat="1" applyFont="1" applyFill="1" applyBorder="1" applyAlignment="1" applyProtection="1">
      <alignment horizontal="center" vertical="center" wrapText="1"/>
      <protection hidden="1"/>
    </xf>
    <xf numFmtId="0" fontId="2" fillId="19" borderId="4" xfId="0" applyNumberFormat="1" applyFont="1" applyFill="1" applyBorder="1" applyAlignment="1" applyProtection="1">
      <alignment horizontal="left" wrapText="1"/>
    </xf>
    <xf numFmtId="0" fontId="2" fillId="19" borderId="100" xfId="0" applyNumberFormat="1" applyFont="1" applyFill="1" applyBorder="1" applyAlignment="1" applyProtection="1">
      <alignment horizontal="left" wrapText="1"/>
    </xf>
    <xf numFmtId="0" fontId="10" fillId="19" borderId="17" xfId="0" applyNumberFormat="1" applyFont="1" applyFill="1" applyBorder="1" applyAlignment="1" applyProtection="1">
      <alignment horizontal="right" wrapText="1"/>
    </xf>
    <xf numFmtId="3" fontId="10" fillId="12" borderId="51" xfId="0" applyNumberFormat="1" applyFont="1" applyFill="1" applyBorder="1" applyAlignment="1" applyProtection="1">
      <alignment horizontal="center" vertical="center" wrapText="1"/>
      <protection hidden="1"/>
    </xf>
    <xf numFmtId="3" fontId="10" fillId="12" borderId="52" xfId="0" applyNumberFormat="1" applyFont="1" applyFill="1" applyBorder="1" applyAlignment="1" applyProtection="1">
      <alignment horizontal="center" vertical="center" wrapText="1"/>
      <protection hidden="1"/>
    </xf>
    <xf numFmtId="3" fontId="10" fillId="12" borderId="53" xfId="0" applyNumberFormat="1" applyFont="1" applyFill="1" applyBorder="1" applyAlignment="1" applyProtection="1">
      <alignment horizontal="center" vertical="center" wrapText="1"/>
      <protection hidden="1"/>
    </xf>
    <xf numFmtId="3" fontId="10" fillId="10" borderId="20" xfId="0" applyNumberFormat="1" applyFont="1" applyFill="1" applyBorder="1" applyAlignment="1" applyProtection="1">
      <alignment horizontal="center" vertical="center" wrapText="1"/>
      <protection hidden="1"/>
    </xf>
    <xf numFmtId="3" fontId="10" fillId="10" borderId="21" xfId="0" applyNumberFormat="1" applyFont="1" applyFill="1" applyBorder="1" applyAlignment="1" applyProtection="1">
      <alignment horizontal="center" vertical="center" wrapText="1"/>
      <protection hidden="1"/>
    </xf>
    <xf numFmtId="3" fontId="10" fillId="10" borderId="22" xfId="0" applyNumberFormat="1" applyFont="1" applyFill="1" applyBorder="1" applyAlignment="1" applyProtection="1">
      <alignment horizontal="center" vertical="center" wrapText="1"/>
      <protection hidden="1"/>
    </xf>
    <xf numFmtId="0" fontId="2" fillId="19" borderId="105" xfId="0" applyNumberFormat="1" applyFont="1" applyFill="1" applyBorder="1" applyAlignment="1" applyProtection="1">
      <alignment horizontal="left" wrapText="1"/>
    </xf>
    <xf numFmtId="0" fontId="2" fillId="19" borderId="106" xfId="0" applyNumberFormat="1" applyFont="1" applyFill="1" applyBorder="1" applyAlignment="1" applyProtection="1">
      <alignment horizontal="left" wrapText="1"/>
    </xf>
    <xf numFmtId="0" fontId="2" fillId="19" borderId="107" xfId="0" applyNumberFormat="1" applyFont="1" applyFill="1" applyBorder="1" applyAlignment="1" applyProtection="1">
      <alignment horizontal="left" wrapText="1"/>
    </xf>
    <xf numFmtId="0" fontId="10" fillId="38" borderId="17" xfId="0" applyFont="1" applyFill="1" applyBorder="1" applyAlignment="1">
      <alignment horizontal="center" vertical="center"/>
    </xf>
    <xf numFmtId="0" fontId="10" fillId="5" borderId="108" xfId="0" applyFont="1" applyFill="1" applyBorder="1" applyAlignment="1">
      <alignment horizontal="left" vertical="center"/>
    </xf>
    <xf numFmtId="0" fontId="10" fillId="5" borderId="109" xfId="0" applyFont="1" applyFill="1" applyBorder="1" applyAlignment="1">
      <alignment horizontal="left" vertical="center"/>
    </xf>
    <xf numFmtId="0" fontId="10" fillId="5" borderId="110" xfId="0" applyFont="1" applyFill="1" applyBorder="1" applyAlignment="1">
      <alignment horizontal="left" vertical="center"/>
    </xf>
    <xf numFmtId="0" fontId="10" fillId="0" borderId="52" xfId="0" applyFont="1" applyBorder="1" applyAlignment="1" applyProtection="1">
      <alignment horizontal="center" vertical="center"/>
      <protection hidden="1"/>
    </xf>
    <xf numFmtId="0" fontId="10" fillId="5" borderId="20" xfId="0" applyFont="1" applyFill="1" applyBorder="1" applyAlignment="1">
      <alignment horizontal="left" vertical="center" wrapText="1"/>
    </xf>
    <xf numFmtId="0" fontId="10" fillId="5" borderId="21" xfId="0" applyFont="1" applyFill="1" applyBorder="1" applyAlignment="1">
      <alignment horizontal="left" vertical="center" wrapText="1"/>
    </xf>
    <xf numFmtId="0" fontId="10" fillId="5" borderId="22" xfId="0" applyFont="1" applyFill="1" applyBorder="1" applyAlignment="1">
      <alignment horizontal="left" vertical="center" wrapText="1"/>
    </xf>
    <xf numFmtId="0" fontId="10" fillId="5" borderId="108" xfId="0" applyFont="1" applyFill="1" applyBorder="1" applyAlignment="1">
      <alignment horizontal="center" vertical="center"/>
    </xf>
    <xf numFmtId="0" fontId="10" fillId="5" borderId="109" xfId="0" applyFont="1" applyFill="1" applyBorder="1" applyAlignment="1">
      <alignment horizontal="center" vertical="center"/>
    </xf>
    <xf numFmtId="0" fontId="10" fillId="5" borderId="110" xfId="0" applyFont="1" applyFill="1" applyBorder="1" applyAlignment="1">
      <alignment horizontal="center" vertical="center"/>
    </xf>
    <xf numFmtId="3" fontId="10" fillId="10" borderId="17" xfId="0" applyNumberFormat="1" applyFont="1" applyFill="1" applyBorder="1" applyAlignment="1" applyProtection="1">
      <alignment horizontal="center" vertical="center" wrapText="1"/>
      <protection hidden="1"/>
    </xf>
    <xf numFmtId="0" fontId="10" fillId="5" borderId="2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22" xfId="0" applyFont="1" applyFill="1" applyBorder="1" applyAlignment="1">
      <alignment horizontal="center" vertical="center"/>
    </xf>
    <xf numFmtId="0" fontId="10" fillId="39" borderId="111" xfId="0" applyFont="1" applyFill="1" applyBorder="1" applyAlignment="1" applyProtection="1">
      <alignment horizontal="center" vertical="center" wrapText="1"/>
      <protection hidden="1"/>
    </xf>
    <xf numFmtId="0" fontId="10" fillId="39" borderId="112" xfId="0" applyFont="1" applyFill="1" applyBorder="1" applyAlignment="1" applyProtection="1">
      <alignment horizontal="center" vertical="center" wrapText="1"/>
      <protection hidden="1"/>
    </xf>
    <xf numFmtId="0" fontId="10" fillId="39" borderId="113" xfId="0" applyFont="1" applyFill="1" applyBorder="1" applyAlignment="1" applyProtection="1">
      <alignment horizontal="center" vertical="center" wrapText="1"/>
      <protection hidden="1"/>
    </xf>
    <xf numFmtId="0" fontId="10" fillId="5" borderId="114" xfId="0" applyFont="1" applyFill="1" applyBorder="1" applyAlignment="1">
      <alignment horizontal="left" vertical="center"/>
    </xf>
    <xf numFmtId="0" fontId="10" fillId="5" borderId="115" xfId="0" applyFont="1" applyFill="1" applyBorder="1" applyAlignment="1">
      <alignment horizontal="left" vertical="center"/>
    </xf>
    <xf numFmtId="0" fontId="10" fillId="5" borderId="116" xfId="0" applyFont="1" applyFill="1" applyBorder="1" applyAlignment="1">
      <alignment horizontal="left" vertical="center"/>
    </xf>
    <xf numFmtId="0" fontId="10" fillId="19" borderId="20" xfId="0" applyNumberFormat="1" applyFont="1" applyFill="1" applyBorder="1" applyAlignment="1" applyProtection="1">
      <alignment horizontal="right" wrapText="1"/>
    </xf>
    <xf numFmtId="0" fontId="10" fillId="19" borderId="21" xfId="0" applyNumberFormat="1" applyFont="1" applyFill="1" applyBorder="1" applyAlignment="1" applyProtection="1">
      <alignment horizontal="right" wrapText="1"/>
    </xf>
    <xf numFmtId="0" fontId="10" fillId="19" borderId="22" xfId="0" applyNumberFormat="1" applyFont="1" applyFill="1" applyBorder="1" applyAlignment="1" applyProtection="1">
      <alignment horizontal="right" wrapText="1"/>
    </xf>
    <xf numFmtId="0" fontId="4" fillId="0" borderId="4" xfId="0" applyFont="1" applyBorder="1" applyAlignment="1" applyProtection="1">
      <alignment horizontal="left"/>
      <protection hidden="1"/>
    </xf>
    <xf numFmtId="0" fontId="4" fillId="32" borderId="24" xfId="0" applyFont="1" applyFill="1" applyBorder="1" applyAlignment="1" applyProtection="1">
      <alignment horizontal="left" vertical="center"/>
      <protection locked="0"/>
    </xf>
    <xf numFmtId="0" fontId="4" fillId="32" borderId="117" xfId="0" applyFont="1" applyFill="1" applyBorder="1" applyAlignment="1" applyProtection="1">
      <alignment horizontal="left" vertical="center"/>
      <protection locked="0"/>
    </xf>
    <xf numFmtId="0" fontId="4" fillId="32" borderId="19" xfId="0" applyFont="1" applyFill="1" applyBorder="1" applyAlignment="1" applyProtection="1">
      <alignment horizontal="left" vertical="center"/>
      <protection locked="0"/>
    </xf>
    <xf numFmtId="0" fontId="4" fillId="32" borderId="105" xfId="0" applyFont="1" applyFill="1" applyBorder="1" applyAlignment="1" applyProtection="1">
      <alignment horizontal="left" vertical="center"/>
      <protection locked="0"/>
    </xf>
    <xf numFmtId="0" fontId="4" fillId="0" borderId="118" xfId="0" applyFont="1" applyBorder="1" applyAlignment="1" applyProtection="1">
      <alignment horizontal="left"/>
      <protection hidden="1"/>
    </xf>
    <xf numFmtId="0" fontId="5" fillId="37" borderId="33" xfId="0" applyFont="1" applyFill="1" applyBorder="1" applyAlignment="1" applyProtection="1">
      <alignment horizontal="center" vertical="center" wrapText="1"/>
      <protection hidden="1"/>
    </xf>
    <xf numFmtId="0" fontId="5" fillId="37" borderId="31" xfId="0" applyFont="1" applyFill="1" applyBorder="1" applyAlignment="1" applyProtection="1">
      <alignment horizontal="center" vertical="center" wrapText="1"/>
      <protection hidden="1"/>
    </xf>
    <xf numFmtId="0" fontId="5" fillId="37" borderId="34" xfId="0" applyFont="1" applyFill="1" applyBorder="1" applyAlignment="1" applyProtection="1">
      <alignment horizontal="center" vertical="center" wrapText="1"/>
      <protection hidden="1"/>
    </xf>
    <xf numFmtId="0" fontId="5" fillId="37" borderId="32" xfId="0" applyFont="1" applyFill="1" applyBorder="1" applyAlignment="1" applyProtection="1">
      <alignment horizontal="center" vertical="center" wrapText="1"/>
      <protection hidden="1"/>
    </xf>
    <xf numFmtId="0" fontId="5" fillId="37" borderId="35" xfId="0" applyFont="1" applyFill="1" applyBorder="1" applyAlignment="1" applyProtection="1">
      <alignment horizontal="center" vertical="center" wrapText="1"/>
      <protection hidden="1"/>
    </xf>
    <xf numFmtId="0" fontId="5" fillId="37" borderId="58" xfId="0" applyFont="1" applyFill="1" applyBorder="1" applyAlignment="1" applyProtection="1">
      <alignment horizontal="center" vertical="center" wrapText="1"/>
      <protection hidden="1"/>
    </xf>
    <xf numFmtId="0" fontId="6" fillId="12" borderId="25" xfId="0" applyNumberFormat="1" applyFont="1" applyFill="1" applyBorder="1" applyAlignment="1" applyProtection="1">
      <alignment horizontal="center" vertical="center" wrapText="1"/>
      <protection hidden="1"/>
    </xf>
    <xf numFmtId="0" fontId="4" fillId="32" borderId="17" xfId="0" applyFont="1" applyFill="1" applyBorder="1" applyAlignment="1" applyProtection="1">
      <alignment horizontal="left" vertical="center" wrapText="1"/>
      <protection locked="0"/>
    </xf>
    <xf numFmtId="0" fontId="6" fillId="12" borderId="23" xfId="0" applyNumberFormat="1" applyFont="1" applyFill="1" applyBorder="1" applyAlignment="1" applyProtection="1">
      <alignment horizontal="left" vertical="center" wrapText="1"/>
      <protection hidden="1"/>
    </xf>
    <xf numFmtId="0" fontId="7" fillId="12" borderId="20" xfId="0" applyNumberFormat="1" applyFont="1" applyFill="1" applyBorder="1" applyAlignment="1" applyProtection="1">
      <alignment horizontal="center" vertical="center" wrapText="1"/>
      <protection hidden="1"/>
    </xf>
    <xf numFmtId="0" fontId="7" fillId="12" borderId="21" xfId="0" applyNumberFormat="1" applyFont="1" applyFill="1" applyBorder="1" applyAlignment="1" applyProtection="1">
      <alignment horizontal="center" vertical="center" wrapText="1"/>
      <protection hidden="1"/>
    </xf>
    <xf numFmtId="0" fontId="7" fillId="12" borderId="22" xfId="0" applyNumberFormat="1" applyFont="1" applyFill="1" applyBorder="1" applyAlignment="1" applyProtection="1">
      <alignment horizontal="center" vertical="center" wrapText="1"/>
      <protection hidden="1"/>
    </xf>
    <xf numFmtId="0" fontId="6" fillId="12" borderId="17" xfId="7" applyNumberFormat="1" applyFont="1" applyFill="1" applyBorder="1" applyAlignment="1" applyProtection="1">
      <alignment horizontal="center" vertical="center" wrapText="1"/>
      <protection hidden="1"/>
    </xf>
    <xf numFmtId="0" fontId="6" fillId="12" borderId="17" xfId="0" applyFont="1" applyFill="1" applyBorder="1" applyAlignment="1" applyProtection="1">
      <alignment horizontal="center" vertical="center" wrapText="1"/>
      <protection hidden="1"/>
    </xf>
    <xf numFmtId="0" fontId="34" fillId="5" borderId="17" xfId="0" applyFont="1" applyFill="1" applyBorder="1" applyAlignment="1">
      <alignment horizontal="center" vertical="center" wrapText="1"/>
    </xf>
    <xf numFmtId="0" fontId="34" fillId="7" borderId="17" xfId="0" applyFont="1" applyFill="1" applyBorder="1" applyAlignment="1">
      <alignment horizontal="center" vertical="center" wrapText="1"/>
    </xf>
    <xf numFmtId="0" fontId="35" fillId="7" borderId="17" xfId="0" applyFont="1" applyFill="1" applyBorder="1" applyAlignment="1">
      <alignment wrapText="1"/>
    </xf>
    <xf numFmtId="0" fontId="35" fillId="5" borderId="17" xfId="0" applyFont="1" applyFill="1" applyBorder="1" applyAlignment="1">
      <alignment wrapText="1"/>
    </xf>
    <xf numFmtId="0" fontId="34" fillId="9" borderId="0" xfId="0" applyFont="1" applyFill="1" applyBorder="1" applyAlignment="1">
      <alignment horizontal="left"/>
    </xf>
    <xf numFmtId="0" fontId="35" fillId="9" borderId="0" xfId="14" applyNumberFormat="1" applyFont="1" applyFill="1" applyBorder="1" applyAlignment="1">
      <alignment horizontal="left" vertical="top" wrapText="1"/>
    </xf>
  </cellXfs>
  <cellStyles count="20">
    <cellStyle name="Comma" xfId="1" builtinId="3"/>
    <cellStyle name="Comma 2" xfId="2" xr:uid="{00000000-0005-0000-0000-000001000000}"/>
    <cellStyle name="Comma 2 2" xfId="3" xr:uid="{00000000-0005-0000-0000-000002000000}"/>
    <cellStyle name="Comma 3" xfId="4" xr:uid="{00000000-0005-0000-0000-000003000000}"/>
    <cellStyle name="Currency 2" xfId="5" xr:uid="{00000000-0005-0000-0000-000004000000}"/>
    <cellStyle name="Currency 2 2" xfId="6" xr:uid="{00000000-0005-0000-0000-000005000000}"/>
    <cellStyle name="Hyperlink" xfId="7" builtinId="8"/>
    <cellStyle name="Hyperlink 2" xfId="8" xr:uid="{00000000-0005-0000-0000-000007000000}"/>
    <cellStyle name="Normal" xfId="0" builtinId="0"/>
    <cellStyle name="Normal 2" xfId="9" xr:uid="{00000000-0005-0000-0000-000009000000}"/>
    <cellStyle name="Normal 3" xfId="10" xr:uid="{00000000-0005-0000-0000-00000A000000}"/>
    <cellStyle name="Normal 3 2" xfId="11" xr:uid="{00000000-0005-0000-0000-00000B000000}"/>
    <cellStyle name="Normal 4" xfId="12" xr:uid="{00000000-0005-0000-0000-00000C000000}"/>
    <cellStyle name="Normal 5" xfId="13" xr:uid="{00000000-0005-0000-0000-00000D000000}"/>
    <cellStyle name="Normal 6" xfId="14" xr:uid="{00000000-0005-0000-0000-00000E000000}"/>
    <cellStyle name="Note" xfId="15" builtinId="10"/>
    <cellStyle name="Percent" xfId="16" builtinId="5"/>
    <cellStyle name="Percent 2" xfId="17" xr:uid="{00000000-0005-0000-0000-000011000000}"/>
    <cellStyle name="Percent 2 2" xfId="18" xr:uid="{00000000-0005-0000-0000-000012000000}"/>
    <cellStyle name="Percent 3" xfId="19" xr:uid="{00000000-0005-0000-0000-000013000000}"/>
  </cellStyles>
  <dxfs count="1062">
    <dxf>
      <font>
        <color theme="0"/>
      </font>
      <fill>
        <patternFill>
          <bgColor theme="0"/>
        </patternFill>
      </fill>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condense val="0"/>
        <extend val="0"/>
        <color indexed="9"/>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sz val="11"/>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sz val="11"/>
        <color indexed="10"/>
      </font>
    </dxf>
    <dxf>
      <font>
        <b/>
        <i val="0"/>
        <condense val="0"/>
        <extend val="0"/>
        <sz val="11"/>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Lines="12" dropStyle="combo" dx="22" fmlaLink="$S$17" fmlaRange="$S$18:$S$29" sel="1" val="0"/>
</file>

<file path=xl/ctrlProps/ctrlProp2.xml><?xml version="1.0" encoding="utf-8"?>
<formControlPr xmlns="http://schemas.microsoft.com/office/spreadsheetml/2009/9/main" objectType="Drop" dropLines="7" dropStyle="combo" dx="22" fmlaLink="$S$9" fmlaRange="$S$10:$S$15" sel="0" val="0"/>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38100</xdr:colOff>
          <xdr:row>18</xdr:row>
          <xdr:rowOff>28575</xdr:rowOff>
        </xdr:from>
        <xdr:to>
          <xdr:col>14</xdr:col>
          <xdr:colOff>704850</xdr:colOff>
          <xdr:row>19</xdr:row>
          <xdr:rowOff>152400</xdr:rowOff>
        </xdr:to>
        <xdr:sp macro="" textlink="">
          <xdr:nvSpPr>
            <xdr:cNvPr id="15367" name="Drop Down 7" hidden="1">
              <a:extLst>
                <a:ext uri="{63B3BB69-23CF-44E3-9099-C40C66FF867C}">
                  <a14:compatExt spid="_x0000_s15367"/>
                </a:ext>
                <a:ext uri="{FF2B5EF4-FFF2-40B4-BE49-F238E27FC236}">
                  <a16:creationId xmlns:a16="http://schemas.microsoft.com/office/drawing/2014/main" id="{00000000-0008-0000-0100-000007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xdr:row>
          <xdr:rowOff>190500</xdr:rowOff>
        </xdr:from>
        <xdr:to>
          <xdr:col>3</xdr:col>
          <xdr:colOff>9525</xdr:colOff>
          <xdr:row>5</xdr:row>
          <xdr:rowOff>190500</xdr:rowOff>
        </xdr:to>
        <xdr:sp macro="" textlink="">
          <xdr:nvSpPr>
            <xdr:cNvPr id="15369" name="Drop Down 9" descr="Select activity&#10;" hidden="1">
              <a:extLst>
                <a:ext uri="{63B3BB69-23CF-44E3-9099-C40C66FF867C}">
                  <a14:compatExt spid="_x0000_s15369"/>
                </a:ext>
                <a:ext uri="{FF2B5EF4-FFF2-40B4-BE49-F238E27FC236}">
                  <a16:creationId xmlns:a16="http://schemas.microsoft.com/office/drawing/2014/main" id="{00000000-0008-0000-0100-000009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85725</xdr:rowOff>
    </xdr:from>
    <xdr:to>
      <xdr:col>2</xdr:col>
      <xdr:colOff>57150</xdr:colOff>
      <xdr:row>4</xdr:row>
      <xdr:rowOff>85725</xdr:rowOff>
    </xdr:to>
    <xdr:pic>
      <xdr:nvPicPr>
        <xdr:cNvPr id="1599" name="Picture 3">
          <a:extLst>
            <a:ext uri="{FF2B5EF4-FFF2-40B4-BE49-F238E27FC236}">
              <a16:creationId xmlns:a16="http://schemas.microsoft.com/office/drawing/2014/main" id="{00000000-0008-0000-0200-00003F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85725"/>
          <a:ext cx="12573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76200</xdr:colOff>
      <xdr:row>0</xdr:row>
      <xdr:rowOff>57150</xdr:rowOff>
    </xdr:from>
    <xdr:to>
      <xdr:col>5</xdr:col>
      <xdr:colOff>514350</xdr:colOff>
      <xdr:row>2</xdr:row>
      <xdr:rowOff>47625</xdr:rowOff>
    </xdr:to>
    <xdr:pic>
      <xdr:nvPicPr>
        <xdr:cNvPr id="1600" name="Picture 4">
          <a:extLst>
            <a:ext uri="{FF2B5EF4-FFF2-40B4-BE49-F238E27FC236}">
              <a16:creationId xmlns:a16="http://schemas.microsoft.com/office/drawing/2014/main" id="{00000000-0008-0000-0200-000040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4925" y="57150"/>
          <a:ext cx="190500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152400</xdr:rowOff>
    </xdr:from>
    <xdr:to>
      <xdr:col>0</xdr:col>
      <xdr:colOff>161925</xdr:colOff>
      <xdr:row>2</xdr:row>
      <xdr:rowOff>257175</xdr:rowOff>
    </xdr:to>
    <xdr:pic>
      <xdr:nvPicPr>
        <xdr:cNvPr id="10079" name="Picture 8" descr="educ-training">
          <a:extLst>
            <a:ext uri="{FF2B5EF4-FFF2-40B4-BE49-F238E27FC236}">
              <a16:creationId xmlns:a16="http://schemas.microsoft.com/office/drawing/2014/main" id="{00000000-0008-0000-0300-00005F2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52400"/>
          <a:ext cx="0"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28575</xdr:colOff>
      <xdr:row>0</xdr:row>
      <xdr:rowOff>57150</xdr:rowOff>
    </xdr:from>
    <xdr:to>
      <xdr:col>1</xdr:col>
      <xdr:colOff>971550</xdr:colOff>
      <xdr:row>3</xdr:row>
      <xdr:rowOff>85725</xdr:rowOff>
    </xdr:to>
    <xdr:pic>
      <xdr:nvPicPr>
        <xdr:cNvPr id="10080" name="Picture 3">
          <a:extLst>
            <a:ext uri="{FF2B5EF4-FFF2-40B4-BE49-F238E27FC236}">
              <a16:creationId xmlns:a16="http://schemas.microsoft.com/office/drawing/2014/main" id="{00000000-0008-0000-0300-0000602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57150"/>
          <a:ext cx="124777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76200</xdr:colOff>
      <xdr:row>0</xdr:row>
      <xdr:rowOff>28575</xdr:rowOff>
    </xdr:from>
    <xdr:to>
      <xdr:col>5</xdr:col>
      <xdr:colOff>180975</xdr:colOff>
      <xdr:row>1</xdr:row>
      <xdr:rowOff>190500</xdr:rowOff>
    </xdr:to>
    <xdr:pic>
      <xdr:nvPicPr>
        <xdr:cNvPr id="10081" name="Picture 4">
          <a:extLst>
            <a:ext uri="{FF2B5EF4-FFF2-40B4-BE49-F238E27FC236}">
              <a16:creationId xmlns:a16="http://schemas.microsoft.com/office/drawing/2014/main" id="{00000000-0008-0000-0300-0000612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57325" y="28575"/>
          <a:ext cx="17335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1000125</xdr:colOff>
      <xdr:row>3</xdr:row>
      <xdr:rowOff>428625</xdr:rowOff>
    </xdr:to>
    <xdr:pic>
      <xdr:nvPicPr>
        <xdr:cNvPr id="5705" name="Picture 3">
          <a:extLst>
            <a:ext uri="{FF2B5EF4-FFF2-40B4-BE49-F238E27FC236}">
              <a16:creationId xmlns:a16="http://schemas.microsoft.com/office/drawing/2014/main" id="{00000000-0008-0000-0400-0000491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1276350" cy="100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76200</xdr:colOff>
      <xdr:row>0</xdr:row>
      <xdr:rowOff>28575</xdr:rowOff>
    </xdr:from>
    <xdr:to>
      <xdr:col>5</xdr:col>
      <xdr:colOff>514350</xdr:colOff>
      <xdr:row>2</xdr:row>
      <xdr:rowOff>19050</xdr:rowOff>
    </xdr:to>
    <xdr:pic>
      <xdr:nvPicPr>
        <xdr:cNvPr id="5706" name="Picture 4">
          <a:extLst>
            <a:ext uri="{FF2B5EF4-FFF2-40B4-BE49-F238E27FC236}">
              <a16:creationId xmlns:a16="http://schemas.microsoft.com/office/drawing/2014/main" id="{00000000-0008-0000-0400-00004A1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0175" y="28575"/>
          <a:ext cx="20383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0</xdr:row>
      <xdr:rowOff>57150</xdr:rowOff>
    </xdr:from>
    <xdr:to>
      <xdr:col>1</xdr:col>
      <xdr:colOff>904875</xdr:colOff>
      <xdr:row>3</xdr:row>
      <xdr:rowOff>209550</xdr:rowOff>
    </xdr:to>
    <xdr:pic>
      <xdr:nvPicPr>
        <xdr:cNvPr id="10785" name="Picture 3">
          <a:extLst>
            <a:ext uri="{FF2B5EF4-FFF2-40B4-BE49-F238E27FC236}">
              <a16:creationId xmlns:a16="http://schemas.microsoft.com/office/drawing/2014/main" id="{00000000-0008-0000-0600-0000212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57150"/>
          <a:ext cx="11811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twoCellAnchor>
    <xdr:from>
      <xdr:col>2</xdr:col>
      <xdr:colOff>76200</xdr:colOff>
      <xdr:row>0</xdr:row>
      <xdr:rowOff>28575</xdr:rowOff>
    </xdr:from>
    <xdr:to>
      <xdr:col>5</xdr:col>
      <xdr:colOff>514350</xdr:colOff>
      <xdr:row>1</xdr:row>
      <xdr:rowOff>171450</xdr:rowOff>
    </xdr:to>
    <xdr:pic>
      <xdr:nvPicPr>
        <xdr:cNvPr id="10786" name="Picture 4">
          <a:extLst>
            <a:ext uri="{FF2B5EF4-FFF2-40B4-BE49-F238E27FC236}">
              <a16:creationId xmlns:a16="http://schemas.microsoft.com/office/drawing/2014/main" id="{00000000-0008-0000-0600-0000222A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28575"/>
          <a:ext cx="20669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Q44"/>
  <sheetViews>
    <sheetView topLeftCell="A10" workbookViewId="0">
      <selection activeCell="I37" sqref="I37"/>
    </sheetView>
  </sheetViews>
  <sheetFormatPr defaultColWidth="0" defaultRowHeight="15" zeroHeight="1" x14ac:dyDescent="0.25"/>
  <cols>
    <col min="1" max="1" width="1.28515625" style="305" customWidth="1"/>
    <col min="2" max="2" width="14.28515625" style="315" customWidth="1"/>
    <col min="3" max="15" width="9.140625" style="305" customWidth="1"/>
    <col min="16" max="16" width="9.5703125" style="305" customWidth="1"/>
    <col min="17" max="17" width="1" style="305" customWidth="1"/>
    <col min="18" max="16384" width="0" style="305" hidden="1"/>
  </cols>
  <sheetData>
    <row r="1" spans="1:17" ht="30.75" customHeight="1" x14ac:dyDescent="0.25">
      <c r="A1" s="360"/>
      <c r="B1" s="361" t="s">
        <v>344</v>
      </c>
      <c r="C1" s="361"/>
      <c r="D1" s="361"/>
      <c r="E1" s="361"/>
      <c r="F1" s="361"/>
      <c r="G1" s="361"/>
      <c r="H1" s="361"/>
      <c r="I1" s="361"/>
      <c r="J1" s="361"/>
      <c r="K1" s="361"/>
      <c r="L1" s="361"/>
      <c r="M1" s="361"/>
      <c r="N1" s="361"/>
      <c r="O1" s="361"/>
      <c r="P1" s="361"/>
      <c r="Q1" s="360"/>
    </row>
    <row r="2" spans="1:17" ht="30" customHeight="1" x14ac:dyDescent="0.25">
      <c r="A2" s="360"/>
      <c r="B2" s="310" t="s">
        <v>345</v>
      </c>
      <c r="C2" s="362"/>
      <c r="D2" s="362"/>
      <c r="E2" s="362"/>
      <c r="F2" s="362"/>
      <c r="G2" s="362"/>
      <c r="H2" s="362"/>
      <c r="I2" s="362"/>
      <c r="J2" s="362"/>
      <c r="K2" s="362"/>
      <c r="L2" s="362"/>
      <c r="M2" s="362"/>
      <c r="N2" s="362"/>
      <c r="O2" s="362"/>
      <c r="P2" s="362"/>
      <c r="Q2" s="360"/>
    </row>
    <row r="3" spans="1:17" ht="30" customHeight="1" x14ac:dyDescent="0.25">
      <c r="A3" s="360"/>
      <c r="B3" s="310" t="s">
        <v>346</v>
      </c>
      <c r="C3" s="362"/>
      <c r="D3" s="362"/>
      <c r="E3" s="362"/>
      <c r="F3" s="362"/>
      <c r="G3" s="362"/>
      <c r="H3" s="362"/>
      <c r="I3" s="362"/>
      <c r="J3" s="362"/>
      <c r="K3" s="362"/>
      <c r="L3" s="362"/>
      <c r="M3" s="362"/>
      <c r="N3" s="362"/>
      <c r="O3" s="362"/>
      <c r="P3" s="362"/>
      <c r="Q3" s="360"/>
    </row>
    <row r="4" spans="1:17" ht="15" customHeight="1" x14ac:dyDescent="0.25">
      <c r="A4" s="363"/>
      <c r="B4" s="364"/>
      <c r="C4" s="364"/>
      <c r="D4" s="364"/>
      <c r="E4" s="364"/>
      <c r="F4" s="364"/>
      <c r="G4" s="364"/>
      <c r="H4" s="364"/>
      <c r="I4" s="364"/>
      <c r="J4" s="364"/>
      <c r="K4" s="364"/>
      <c r="L4" s="364"/>
      <c r="M4" s="364"/>
      <c r="N4" s="364"/>
      <c r="O4" s="364"/>
      <c r="P4" s="311"/>
      <c r="Q4" s="363"/>
    </row>
    <row r="5" spans="1:17" ht="20.25" customHeight="1" x14ac:dyDescent="0.25">
      <c r="A5" s="363"/>
      <c r="B5" s="360"/>
      <c r="C5" s="360"/>
      <c r="D5" s="360"/>
      <c r="E5" s="360"/>
      <c r="F5" s="360"/>
      <c r="G5" s="360"/>
      <c r="H5" s="360"/>
      <c r="I5" s="360"/>
      <c r="J5" s="360"/>
      <c r="K5" s="360"/>
      <c r="L5" s="360"/>
      <c r="M5" s="360"/>
      <c r="N5" s="299" t="s">
        <v>347</v>
      </c>
      <c r="O5" s="299" t="s">
        <v>348</v>
      </c>
      <c r="P5" s="299" t="s">
        <v>349</v>
      </c>
      <c r="Q5" s="363"/>
    </row>
    <row r="6" spans="1:17" ht="24.75" customHeight="1" x14ac:dyDescent="0.25">
      <c r="A6" s="363"/>
      <c r="B6" s="365" t="s">
        <v>350</v>
      </c>
      <c r="C6" s="365"/>
      <c r="D6" s="365"/>
      <c r="E6" s="365"/>
      <c r="F6" s="365"/>
      <c r="G6" s="365"/>
      <c r="H6" s="365"/>
      <c r="I6" s="365"/>
      <c r="J6" s="365"/>
      <c r="K6" s="365"/>
      <c r="L6" s="365"/>
      <c r="M6" s="365"/>
      <c r="N6" s="299"/>
      <c r="O6" s="299"/>
      <c r="P6" s="299"/>
      <c r="Q6" s="363"/>
    </row>
    <row r="7" spans="1:17" ht="24.75" customHeight="1" x14ac:dyDescent="0.25">
      <c r="A7" s="363"/>
      <c r="B7" s="365" t="s">
        <v>351</v>
      </c>
      <c r="C7" s="365"/>
      <c r="D7" s="365"/>
      <c r="E7" s="365"/>
      <c r="F7" s="365"/>
      <c r="G7" s="365"/>
      <c r="H7" s="365"/>
      <c r="I7" s="365"/>
      <c r="J7" s="365"/>
      <c r="K7" s="365"/>
      <c r="L7" s="365"/>
      <c r="M7" s="365"/>
      <c r="N7" s="299"/>
      <c r="O7" s="299"/>
      <c r="P7" s="299"/>
      <c r="Q7" s="363"/>
    </row>
    <row r="8" spans="1:17" ht="24.75" customHeight="1" x14ac:dyDescent="0.25">
      <c r="A8" s="363"/>
      <c r="B8" s="365" t="s">
        <v>352</v>
      </c>
      <c r="C8" s="365"/>
      <c r="D8" s="365"/>
      <c r="E8" s="365"/>
      <c r="F8" s="365"/>
      <c r="G8" s="365"/>
      <c r="H8" s="365"/>
      <c r="I8" s="365"/>
      <c r="J8" s="365"/>
      <c r="K8" s="365"/>
      <c r="L8" s="365"/>
      <c r="M8" s="365"/>
      <c r="N8" s="299"/>
      <c r="O8" s="299"/>
      <c r="P8" s="299"/>
      <c r="Q8" s="363"/>
    </row>
    <row r="9" spans="1:17" ht="24.75" customHeight="1" x14ac:dyDescent="0.25">
      <c r="A9" s="363"/>
      <c r="B9" s="365" t="s">
        <v>353</v>
      </c>
      <c r="C9" s="365"/>
      <c r="D9" s="365"/>
      <c r="E9" s="365"/>
      <c r="F9" s="365"/>
      <c r="G9" s="365"/>
      <c r="H9" s="365"/>
      <c r="I9" s="365"/>
      <c r="J9" s="365"/>
      <c r="K9" s="365"/>
      <c r="L9" s="365"/>
      <c r="M9" s="365"/>
      <c r="N9" s="299"/>
      <c r="O9" s="299"/>
      <c r="P9" s="299"/>
      <c r="Q9" s="363"/>
    </row>
    <row r="10" spans="1:17" ht="24.75" customHeight="1" x14ac:dyDescent="0.25">
      <c r="A10" s="363"/>
      <c r="B10" s="312" t="s">
        <v>354</v>
      </c>
      <c r="C10" s="312"/>
      <c r="D10" s="312"/>
      <c r="E10" s="312"/>
      <c r="F10" s="312"/>
      <c r="G10" s="312"/>
      <c r="H10" s="312"/>
      <c r="I10" s="312"/>
      <c r="J10" s="312"/>
      <c r="K10" s="312"/>
      <c r="L10" s="312"/>
      <c r="M10" s="312"/>
      <c r="N10" s="299"/>
      <c r="O10" s="299"/>
      <c r="P10" s="299"/>
      <c r="Q10" s="363"/>
    </row>
    <row r="11" spans="1:17" ht="24.75" customHeight="1" x14ac:dyDescent="0.25">
      <c r="A11" s="363"/>
      <c r="B11" s="365" t="s">
        <v>355</v>
      </c>
      <c r="C11" s="365"/>
      <c r="D11" s="365"/>
      <c r="E11" s="365"/>
      <c r="F11" s="365"/>
      <c r="G11" s="365"/>
      <c r="H11" s="365"/>
      <c r="I11" s="365"/>
      <c r="J11" s="365"/>
      <c r="K11" s="365"/>
      <c r="L11" s="365"/>
      <c r="M11" s="365"/>
      <c r="N11" s="299"/>
      <c r="O11" s="299"/>
      <c r="P11" s="299"/>
      <c r="Q11" s="363"/>
    </row>
    <row r="12" spans="1:17" ht="24.75" customHeight="1" x14ac:dyDescent="0.25">
      <c r="A12" s="363"/>
      <c r="B12" s="365" t="s">
        <v>356</v>
      </c>
      <c r="C12" s="365"/>
      <c r="D12" s="365"/>
      <c r="E12" s="365"/>
      <c r="F12" s="365"/>
      <c r="G12" s="365"/>
      <c r="H12" s="365"/>
      <c r="I12" s="365"/>
      <c r="J12" s="365"/>
      <c r="K12" s="365"/>
      <c r="L12" s="365"/>
      <c r="M12" s="365"/>
      <c r="N12" s="299"/>
      <c r="O12" s="299"/>
      <c r="P12" s="299"/>
      <c r="Q12" s="363"/>
    </row>
    <row r="13" spans="1:17" ht="6" customHeight="1" x14ac:dyDescent="0.25">
      <c r="A13" s="363"/>
      <c r="B13" s="360"/>
      <c r="C13" s="360"/>
      <c r="D13" s="360"/>
      <c r="E13" s="360"/>
      <c r="F13" s="360"/>
      <c r="G13" s="360"/>
      <c r="H13" s="360"/>
      <c r="I13" s="360"/>
      <c r="J13" s="360"/>
      <c r="K13" s="360"/>
      <c r="L13" s="360"/>
      <c r="M13" s="360"/>
      <c r="N13" s="360"/>
      <c r="O13" s="360"/>
      <c r="Q13" s="363"/>
    </row>
    <row r="14" spans="1:17" ht="16.5" x14ac:dyDescent="0.3">
      <c r="A14" s="363"/>
      <c r="B14" s="313" t="s">
        <v>357</v>
      </c>
      <c r="C14" s="313"/>
      <c r="D14" s="313"/>
      <c r="E14" s="313"/>
      <c r="F14" s="313"/>
      <c r="G14" s="313"/>
      <c r="H14" s="313"/>
      <c r="I14" s="313"/>
      <c r="J14" s="313"/>
      <c r="K14" s="313"/>
      <c r="L14" s="313"/>
      <c r="M14" s="313"/>
      <c r="N14" s="360"/>
      <c r="O14" s="360"/>
      <c r="P14" s="360"/>
      <c r="Q14" s="363"/>
    </row>
    <row r="15" spans="1:17" ht="12.75" customHeight="1" x14ac:dyDescent="0.25">
      <c r="A15" s="363"/>
      <c r="B15" s="311"/>
      <c r="C15" s="311"/>
      <c r="D15" s="311"/>
      <c r="E15" s="311"/>
      <c r="F15" s="311"/>
      <c r="G15" s="311"/>
      <c r="H15" s="311"/>
      <c r="I15" s="311"/>
      <c r="J15" s="311"/>
      <c r="K15" s="311"/>
      <c r="L15" s="311"/>
      <c r="M15" s="311"/>
      <c r="N15" s="311"/>
      <c r="O15" s="311"/>
      <c r="P15" s="314"/>
      <c r="Q15" s="363"/>
    </row>
    <row r="16" spans="1:17" ht="24" customHeight="1" x14ac:dyDescent="0.25">
      <c r="A16" s="363"/>
      <c r="B16" s="360"/>
      <c r="C16" s="360"/>
      <c r="D16" s="360"/>
      <c r="E16" s="360"/>
      <c r="F16" s="360"/>
      <c r="G16" s="360"/>
      <c r="H16" s="360"/>
      <c r="I16" s="360"/>
      <c r="J16" s="360"/>
      <c r="K16" s="360"/>
      <c r="L16" s="360"/>
      <c r="M16" s="360"/>
      <c r="N16" s="299" t="s">
        <v>347</v>
      </c>
      <c r="O16" s="299" t="s">
        <v>348</v>
      </c>
      <c r="P16" s="299" t="s">
        <v>349</v>
      </c>
      <c r="Q16" s="363"/>
    </row>
    <row r="17" spans="1:17" ht="26.25" customHeight="1" x14ac:dyDescent="0.25">
      <c r="A17" s="363"/>
      <c r="B17" s="365" t="s">
        <v>358</v>
      </c>
      <c r="C17" s="365"/>
      <c r="D17" s="365"/>
      <c r="E17" s="365"/>
      <c r="F17" s="365"/>
      <c r="G17" s="365"/>
      <c r="H17" s="365"/>
      <c r="I17" s="365"/>
      <c r="J17" s="365"/>
      <c r="K17" s="365"/>
      <c r="L17" s="365"/>
      <c r="M17" s="365"/>
      <c r="N17" s="301"/>
      <c r="O17" s="301"/>
      <c r="P17" s="301"/>
      <c r="Q17" s="363"/>
    </row>
    <row r="18" spans="1:17" ht="26.25" customHeight="1" x14ac:dyDescent="0.25">
      <c r="A18" s="363"/>
      <c r="B18" s="365" t="s">
        <v>359</v>
      </c>
      <c r="C18" s="365"/>
      <c r="D18" s="365"/>
      <c r="E18" s="365"/>
      <c r="F18" s="365"/>
      <c r="G18" s="365"/>
      <c r="H18" s="365"/>
      <c r="I18" s="365"/>
      <c r="J18" s="365"/>
      <c r="K18" s="365"/>
      <c r="L18" s="365"/>
      <c r="M18" s="365"/>
      <c r="N18" s="301"/>
      <c r="O18" s="301"/>
      <c r="P18" s="301"/>
      <c r="Q18" s="363"/>
    </row>
    <row r="19" spans="1:17" ht="6" customHeight="1" x14ac:dyDescent="0.25">
      <c r="A19" s="363"/>
      <c r="B19" s="360"/>
      <c r="C19" s="360"/>
      <c r="D19" s="360"/>
      <c r="E19" s="360"/>
      <c r="F19" s="360"/>
      <c r="G19" s="360"/>
      <c r="H19" s="360"/>
      <c r="I19" s="360"/>
      <c r="J19" s="360"/>
      <c r="K19" s="360"/>
      <c r="L19" s="360"/>
      <c r="M19" s="360"/>
      <c r="N19" s="360"/>
      <c r="O19" s="360"/>
      <c r="P19" s="360"/>
      <c r="Q19" s="363"/>
    </row>
    <row r="20" spans="1:17" ht="33" customHeight="1" x14ac:dyDescent="0.25">
      <c r="A20" s="363"/>
      <c r="B20" s="366" t="s">
        <v>360</v>
      </c>
      <c r="C20" s="366"/>
      <c r="D20" s="366"/>
      <c r="E20" s="366"/>
      <c r="F20" s="366"/>
      <c r="G20" s="366"/>
      <c r="H20" s="366"/>
      <c r="I20" s="366"/>
      <c r="J20" s="366"/>
      <c r="K20" s="366"/>
      <c r="L20" s="366"/>
      <c r="M20" s="366"/>
      <c r="Q20" s="363"/>
    </row>
    <row r="21" spans="1:17" ht="15" customHeight="1" x14ac:dyDescent="0.25">
      <c r="A21" s="363"/>
      <c r="B21" s="364"/>
      <c r="C21" s="364"/>
      <c r="D21" s="364"/>
      <c r="E21" s="364"/>
      <c r="F21" s="364"/>
      <c r="G21" s="364"/>
      <c r="H21" s="364"/>
      <c r="I21" s="364"/>
      <c r="J21" s="364"/>
      <c r="K21" s="364"/>
      <c r="L21" s="364"/>
      <c r="M21" s="364"/>
      <c r="N21" s="364"/>
      <c r="O21" s="364"/>
      <c r="P21" s="364"/>
      <c r="Q21" s="363"/>
    </row>
    <row r="22" spans="1:17" ht="22.5" customHeight="1" x14ac:dyDescent="0.25">
      <c r="A22" s="363"/>
      <c r="B22" s="360"/>
      <c r="C22" s="360"/>
      <c r="D22" s="360"/>
      <c r="E22" s="360"/>
      <c r="F22" s="360"/>
      <c r="G22" s="360"/>
      <c r="H22" s="360"/>
      <c r="I22" s="360"/>
      <c r="J22" s="360"/>
      <c r="K22" s="360"/>
      <c r="L22" s="360"/>
      <c r="M22" s="367"/>
      <c r="N22" s="299" t="s">
        <v>347</v>
      </c>
      <c r="O22" s="299" t="s">
        <v>348</v>
      </c>
      <c r="P22" s="299" t="s">
        <v>349</v>
      </c>
      <c r="Q22" s="363"/>
    </row>
    <row r="23" spans="1:17" ht="23.25" customHeight="1" x14ac:dyDescent="0.25">
      <c r="A23" s="363"/>
      <c r="B23" s="365" t="s">
        <v>361</v>
      </c>
      <c r="C23" s="365"/>
      <c r="D23" s="365"/>
      <c r="E23" s="365"/>
      <c r="F23" s="365"/>
      <c r="G23" s="365"/>
      <c r="H23" s="365"/>
      <c r="I23" s="365"/>
      <c r="J23" s="365"/>
      <c r="K23" s="365"/>
      <c r="L23" s="365"/>
      <c r="M23" s="365"/>
      <c r="N23" s="301"/>
      <c r="O23" s="301"/>
      <c r="P23" s="301"/>
      <c r="Q23" s="363"/>
    </row>
    <row r="24" spans="1:17" ht="23.25" customHeight="1" x14ac:dyDescent="0.25">
      <c r="A24" s="363"/>
      <c r="B24" s="365" t="s">
        <v>362</v>
      </c>
      <c r="C24" s="365"/>
      <c r="D24" s="365"/>
      <c r="E24" s="365"/>
      <c r="F24" s="365"/>
      <c r="G24" s="365"/>
      <c r="H24" s="365"/>
      <c r="I24" s="365"/>
      <c r="J24" s="365"/>
      <c r="K24" s="365"/>
      <c r="L24" s="365"/>
      <c r="M24" s="365"/>
      <c r="N24" s="301"/>
      <c r="O24" s="301"/>
      <c r="P24" s="301"/>
      <c r="Q24" s="363"/>
    </row>
    <row r="25" spans="1:17" ht="23.25" customHeight="1" x14ac:dyDescent="0.25">
      <c r="A25" s="363"/>
      <c r="B25" s="365" t="s">
        <v>363</v>
      </c>
      <c r="C25" s="365"/>
      <c r="D25" s="365"/>
      <c r="E25" s="365"/>
      <c r="F25" s="365"/>
      <c r="G25" s="365"/>
      <c r="H25" s="365"/>
      <c r="I25" s="365"/>
      <c r="J25" s="365"/>
      <c r="K25" s="365"/>
      <c r="L25" s="365"/>
      <c r="M25" s="365"/>
      <c r="N25" s="301"/>
      <c r="O25" s="301"/>
      <c r="P25" s="301"/>
      <c r="Q25" s="363"/>
    </row>
    <row r="26" spans="1:17" ht="23.25" customHeight="1" x14ac:dyDescent="0.25">
      <c r="A26" s="363"/>
      <c r="B26" s="365" t="s">
        <v>364</v>
      </c>
      <c r="C26" s="365"/>
      <c r="D26" s="365"/>
      <c r="E26" s="365"/>
      <c r="F26" s="365"/>
      <c r="G26" s="365"/>
      <c r="H26" s="365"/>
      <c r="I26" s="365"/>
      <c r="J26" s="365"/>
      <c r="K26" s="365"/>
      <c r="L26" s="365"/>
      <c r="M26" s="365"/>
      <c r="N26" s="301"/>
      <c r="O26" s="301"/>
      <c r="P26" s="301"/>
      <c r="Q26" s="363"/>
    </row>
    <row r="27" spans="1:17" ht="23.25" customHeight="1" x14ac:dyDescent="0.25">
      <c r="A27" s="363"/>
      <c r="B27" s="365" t="s">
        <v>365</v>
      </c>
      <c r="C27" s="365"/>
      <c r="D27" s="365"/>
      <c r="E27" s="365"/>
      <c r="F27" s="365"/>
      <c r="G27" s="365"/>
      <c r="H27" s="365"/>
      <c r="I27" s="365"/>
      <c r="J27" s="365"/>
      <c r="K27" s="365"/>
      <c r="L27" s="365"/>
      <c r="M27" s="365"/>
      <c r="N27" s="301"/>
      <c r="O27" s="301"/>
      <c r="P27" s="301"/>
      <c r="Q27" s="363"/>
    </row>
    <row r="28" spans="1:17" ht="6" customHeight="1" x14ac:dyDescent="0.25">
      <c r="A28" s="363"/>
      <c r="B28" s="360"/>
      <c r="C28" s="360"/>
      <c r="D28" s="360"/>
      <c r="E28" s="360"/>
      <c r="F28" s="360"/>
      <c r="G28" s="360"/>
      <c r="H28" s="360"/>
      <c r="I28" s="360"/>
      <c r="J28" s="360"/>
      <c r="K28" s="360"/>
      <c r="L28" s="360"/>
      <c r="M28" s="360"/>
      <c r="N28" s="360"/>
      <c r="O28" s="360"/>
      <c r="P28" s="360"/>
      <c r="Q28" s="363"/>
    </row>
    <row r="29" spans="1:17" ht="14.25" customHeight="1" x14ac:dyDescent="0.25">
      <c r="A29" s="363"/>
      <c r="B29" s="364"/>
      <c r="C29" s="364"/>
      <c r="D29" s="364"/>
      <c r="E29" s="364"/>
      <c r="F29" s="364"/>
      <c r="G29" s="364"/>
      <c r="H29" s="364"/>
      <c r="I29" s="364"/>
      <c r="J29" s="364"/>
      <c r="K29" s="364"/>
      <c r="L29" s="364"/>
      <c r="M29" s="364"/>
      <c r="N29" s="364"/>
      <c r="O29" s="364"/>
      <c r="P29" s="364"/>
      <c r="Q29" s="363"/>
    </row>
    <row r="30" spans="1:17" ht="19.5" customHeight="1" x14ac:dyDescent="0.25">
      <c r="A30" s="363"/>
      <c r="B30" s="360"/>
      <c r="C30" s="360"/>
      <c r="D30" s="360"/>
      <c r="E30" s="360"/>
      <c r="F30" s="360"/>
      <c r="G30" s="360"/>
      <c r="H30" s="360"/>
      <c r="I30" s="360"/>
      <c r="J30" s="360"/>
      <c r="K30" s="360"/>
      <c r="L30" s="360"/>
      <c r="M30" s="360"/>
      <c r="N30" s="299" t="s">
        <v>347</v>
      </c>
      <c r="O30" s="299" t="s">
        <v>348</v>
      </c>
      <c r="P30" s="299" t="s">
        <v>349</v>
      </c>
      <c r="Q30" s="363"/>
    </row>
    <row r="31" spans="1:17" ht="21" customHeight="1" x14ac:dyDescent="0.25">
      <c r="A31" s="363"/>
      <c r="B31" s="365" t="s">
        <v>366</v>
      </c>
      <c r="C31" s="365"/>
      <c r="D31" s="365"/>
      <c r="E31" s="365"/>
      <c r="F31" s="365"/>
      <c r="G31" s="365"/>
      <c r="H31" s="365"/>
      <c r="I31" s="365"/>
      <c r="J31" s="365"/>
      <c r="K31" s="365"/>
      <c r="L31" s="365"/>
      <c r="M31" s="365"/>
      <c r="N31" s="301"/>
      <c r="O31" s="301"/>
      <c r="P31" s="301"/>
      <c r="Q31" s="363"/>
    </row>
    <row r="32" spans="1:17" ht="8.25" customHeight="1" x14ac:dyDescent="0.25">
      <c r="A32" s="363"/>
      <c r="B32" s="360"/>
      <c r="C32" s="360"/>
      <c r="D32" s="360"/>
      <c r="E32" s="360"/>
      <c r="F32" s="360"/>
      <c r="G32" s="360"/>
      <c r="H32" s="360"/>
      <c r="I32" s="360"/>
      <c r="J32" s="360"/>
      <c r="K32" s="360"/>
      <c r="L32" s="360"/>
      <c r="M32" s="360"/>
      <c r="N32" s="360"/>
      <c r="O32" s="360"/>
      <c r="P32" s="360"/>
      <c r="Q32" s="363"/>
    </row>
    <row r="33" spans="1:17" ht="6" customHeight="1" x14ac:dyDescent="0.25">
      <c r="A33" s="363"/>
      <c r="B33" s="363"/>
      <c r="C33" s="363"/>
      <c r="D33" s="363"/>
      <c r="E33" s="363"/>
      <c r="F33" s="363"/>
      <c r="G33" s="363"/>
      <c r="H33" s="363"/>
      <c r="I33" s="363"/>
      <c r="J33" s="363"/>
      <c r="K33" s="363"/>
      <c r="L33" s="363"/>
      <c r="M33" s="363"/>
      <c r="N33" s="363"/>
      <c r="O33" s="363"/>
      <c r="P33" s="363"/>
      <c r="Q33" s="363"/>
    </row>
    <row r="34" spans="1:17" x14ac:dyDescent="0.25"/>
    <row r="35" spans="1:17" ht="18.75" x14ac:dyDescent="0.25">
      <c r="B35" s="310" t="s">
        <v>367</v>
      </c>
      <c r="C35" s="362"/>
      <c r="D35" s="362"/>
      <c r="E35" s="362"/>
      <c r="F35" s="362"/>
    </row>
    <row r="36" spans="1:17" ht="12" customHeight="1" x14ac:dyDescent="0.25">
      <c r="B36" s="310"/>
    </row>
    <row r="37" spans="1:17" ht="18.75" x14ac:dyDescent="0.25">
      <c r="B37" s="310" t="s">
        <v>368</v>
      </c>
      <c r="C37" s="362"/>
      <c r="D37" s="362"/>
      <c r="E37" s="362"/>
      <c r="F37" s="362"/>
    </row>
    <row r="38" spans="1:17" x14ac:dyDescent="0.25"/>
    <row r="39" spans="1:17" ht="18.75" x14ac:dyDescent="0.25">
      <c r="B39" s="310" t="s">
        <v>369</v>
      </c>
      <c r="C39" s="368"/>
      <c r="D39" s="369"/>
      <c r="E39" s="369"/>
      <c r="F39" s="369"/>
      <c r="G39" s="369"/>
      <c r="H39" s="369"/>
      <c r="I39" s="369"/>
      <c r="J39" s="369"/>
      <c r="K39" s="369"/>
      <c r="L39" s="370"/>
    </row>
    <row r="40" spans="1:17" x14ac:dyDescent="0.25">
      <c r="C40" s="371"/>
      <c r="D40" s="372"/>
      <c r="E40" s="372"/>
      <c r="F40" s="372"/>
      <c r="G40" s="372"/>
      <c r="H40" s="372"/>
      <c r="I40" s="372"/>
      <c r="J40" s="372"/>
      <c r="K40" s="372"/>
      <c r="L40" s="373"/>
    </row>
    <row r="41" spans="1:17" x14ac:dyDescent="0.25">
      <c r="C41" s="371"/>
      <c r="D41" s="372"/>
      <c r="E41" s="372"/>
      <c r="F41" s="372"/>
      <c r="G41" s="372"/>
      <c r="H41" s="372"/>
      <c r="I41" s="372"/>
      <c r="J41" s="372"/>
      <c r="K41" s="372"/>
      <c r="L41" s="373"/>
    </row>
    <row r="42" spans="1:17" x14ac:dyDescent="0.25">
      <c r="C42" s="371"/>
      <c r="D42" s="372"/>
      <c r="E42" s="372"/>
      <c r="F42" s="372"/>
      <c r="G42" s="372"/>
      <c r="H42" s="372"/>
      <c r="I42" s="372"/>
      <c r="J42" s="372"/>
      <c r="K42" s="372"/>
      <c r="L42" s="373"/>
    </row>
    <row r="43" spans="1:17" x14ac:dyDescent="0.25">
      <c r="C43" s="374"/>
      <c r="D43" s="375"/>
      <c r="E43" s="375"/>
      <c r="F43" s="375"/>
      <c r="G43" s="375"/>
      <c r="H43" s="375"/>
      <c r="I43" s="375"/>
      <c r="J43" s="375"/>
      <c r="K43" s="375"/>
      <c r="L43" s="376"/>
    </row>
    <row r="44" spans="1:17" ht="10.5" customHeight="1" x14ac:dyDescent="0.25"/>
  </sheetData>
  <sheetProtection algorithmName="SHA-512" hashValue="fu9HsJ2VgpNfKXc70c8ZX6Y+WhbyQwCLjxucOxAd5KTLuwmIwZSCDM0qJ3pyEhCIhx0We34ykOgZKdUVxaxfXQ==" saltValue="SAdv4vkqtj6EBYNRa6coQA==" spinCount="100000" sheet="1"/>
  <mergeCells count="38">
    <mergeCell ref="C39:L43"/>
    <mergeCell ref="B27:M27"/>
    <mergeCell ref="B28:P28"/>
    <mergeCell ref="B29:P29"/>
    <mergeCell ref="B30:M30"/>
    <mergeCell ref="B31:M31"/>
    <mergeCell ref="B32:P32"/>
    <mergeCell ref="B25:M25"/>
    <mergeCell ref="B26:M26"/>
    <mergeCell ref="B33:P33"/>
    <mergeCell ref="C35:F35"/>
    <mergeCell ref="C37:F37"/>
    <mergeCell ref="B20:M20"/>
    <mergeCell ref="B21:P21"/>
    <mergeCell ref="B22:M22"/>
    <mergeCell ref="B23:M23"/>
    <mergeCell ref="B24:M24"/>
    <mergeCell ref="A4:A33"/>
    <mergeCell ref="B4:O4"/>
    <mergeCell ref="Q4:Q33"/>
    <mergeCell ref="B5:M5"/>
    <mergeCell ref="B6:M6"/>
    <mergeCell ref="B7:M7"/>
    <mergeCell ref="B8:M8"/>
    <mergeCell ref="B9:M9"/>
    <mergeCell ref="B11:M11"/>
    <mergeCell ref="B12:M12"/>
    <mergeCell ref="B13:O13"/>
    <mergeCell ref="N14:P14"/>
    <mergeCell ref="B16:M16"/>
    <mergeCell ref="B17:M17"/>
    <mergeCell ref="B18:M18"/>
    <mergeCell ref="B19:P19"/>
    <mergeCell ref="A1:A3"/>
    <mergeCell ref="B1:P1"/>
    <mergeCell ref="Q1:Q3"/>
    <mergeCell ref="C2:P2"/>
    <mergeCell ref="C3:P3"/>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S38"/>
  <sheetViews>
    <sheetView topLeftCell="C1" workbookViewId="0">
      <selection activeCell="K10" sqref="K10"/>
    </sheetView>
  </sheetViews>
  <sheetFormatPr defaultColWidth="0" defaultRowHeight="15" zeroHeight="1" x14ac:dyDescent="0.25"/>
  <cols>
    <col min="1" max="1" width="1.140625" customWidth="1"/>
    <col min="2" max="2" width="4.5703125" customWidth="1"/>
    <col min="3" max="3" width="33.5703125" customWidth="1"/>
    <col min="4" max="4" width="2" customWidth="1"/>
    <col min="5" max="5" width="17.7109375" customWidth="1"/>
    <col min="6" max="6" width="2" customWidth="1"/>
    <col min="7" max="7" width="17.85546875" customWidth="1"/>
    <col min="8" max="8" width="2.7109375" customWidth="1"/>
    <col min="9" max="9" width="17.7109375" customWidth="1"/>
    <col min="10" max="10" width="1.85546875" customWidth="1"/>
    <col min="11" max="11" width="35.7109375" customWidth="1"/>
    <col min="12" max="12" width="2.42578125" customWidth="1"/>
    <col min="13" max="13" width="10.7109375" customWidth="1"/>
    <col min="14" max="14" width="2.7109375" customWidth="1"/>
    <col min="15" max="15" width="10.85546875" customWidth="1"/>
    <col min="16" max="16" width="1.28515625" customWidth="1"/>
    <col min="17" max="18" width="9.140625" hidden="1" customWidth="1"/>
    <col min="19" max="19" width="12.7109375" hidden="1" customWidth="1"/>
    <col min="20" max="16384" width="9.140625" hidden="1"/>
  </cols>
  <sheetData>
    <row r="1" spans="1:19" ht="15.75" thickBot="1" x14ac:dyDescent="0.3"/>
    <row r="2" spans="1:19" ht="15.75" thickBot="1" x14ac:dyDescent="0.3">
      <c r="A2" s="283"/>
      <c r="B2" s="283"/>
      <c r="C2" s="284" t="s">
        <v>302</v>
      </c>
      <c r="D2" s="283"/>
      <c r="E2" s="386" t="s">
        <v>303</v>
      </c>
      <c r="F2" s="387"/>
      <c r="G2" s="387"/>
      <c r="H2" s="387"/>
      <c r="I2" s="388"/>
      <c r="J2" s="283"/>
      <c r="K2" s="284" t="s">
        <v>304</v>
      </c>
      <c r="L2" s="283"/>
      <c r="M2" s="284">
        <v>2022</v>
      </c>
      <c r="N2" s="283"/>
      <c r="O2" s="284" t="s">
        <v>305</v>
      </c>
      <c r="P2" s="283"/>
    </row>
    <row r="3" spans="1:19" ht="15.75" thickBot="1" x14ac:dyDescent="0.3"/>
    <row r="4" spans="1:19" ht="60.75" thickBot="1" x14ac:dyDescent="0.3">
      <c r="C4" s="285" t="s">
        <v>306</v>
      </c>
      <c r="D4" s="283"/>
      <c r="E4" s="285" t="s">
        <v>337</v>
      </c>
      <c r="G4" s="398"/>
      <c r="H4" s="399"/>
      <c r="I4" s="400"/>
      <c r="J4" s="283"/>
      <c r="K4" s="285" t="s">
        <v>342</v>
      </c>
      <c r="M4" s="285" t="s">
        <v>307</v>
      </c>
      <c r="O4" s="285" t="s">
        <v>308</v>
      </c>
    </row>
    <row r="5" spans="1:19" ht="15.75" thickBot="1" x14ac:dyDescent="0.3">
      <c r="A5" s="136"/>
      <c r="B5" s="136"/>
      <c r="C5" s="286"/>
      <c r="D5" s="287"/>
      <c r="E5" s="288"/>
      <c r="G5" s="288"/>
      <c r="H5" s="288"/>
      <c r="I5" s="288"/>
      <c r="J5" s="287"/>
      <c r="K5" s="286"/>
      <c r="L5" s="136"/>
      <c r="M5" s="286"/>
      <c r="N5" s="136"/>
      <c r="O5" s="286"/>
      <c r="P5" s="136"/>
    </row>
    <row r="6" spans="1:19" ht="16.5" customHeight="1" thickBot="1" x14ac:dyDescent="0.3">
      <c r="C6" s="289"/>
      <c r="D6" s="290"/>
      <c r="E6" s="285" t="s">
        <v>338</v>
      </c>
      <c r="G6" s="401"/>
      <c r="H6" s="402"/>
      <c r="I6" s="403"/>
      <c r="J6" s="290"/>
      <c r="K6" s="289"/>
      <c r="L6" s="290"/>
      <c r="M6" s="289">
        <f>SUM(M11:M14)</f>
        <v>0</v>
      </c>
      <c r="O6" s="289">
        <f>SUM(O11:O14)</f>
        <v>0</v>
      </c>
    </row>
    <row r="7" spans="1:19" ht="15.75" thickBot="1" x14ac:dyDescent="0.3">
      <c r="C7" s="290"/>
      <c r="D7" s="290"/>
      <c r="E7" s="285" t="s">
        <v>343</v>
      </c>
      <c r="G7" s="401"/>
      <c r="H7" s="402"/>
      <c r="I7" s="403"/>
      <c r="J7" s="290"/>
      <c r="K7" s="290"/>
      <c r="L7" s="290"/>
      <c r="M7" s="290"/>
      <c r="O7" s="290"/>
    </row>
    <row r="8" spans="1:19" x14ac:dyDescent="0.25">
      <c r="C8" s="290"/>
      <c r="D8" s="290"/>
      <c r="E8" s="290"/>
      <c r="F8" s="290"/>
      <c r="G8" s="290"/>
      <c r="H8" s="290"/>
      <c r="I8" s="290"/>
      <c r="J8" s="290"/>
      <c r="K8" s="290"/>
      <c r="L8" s="290"/>
      <c r="M8" s="290"/>
      <c r="N8" s="290"/>
      <c r="O8" s="290"/>
      <c r="P8" s="290"/>
      <c r="Q8" s="290"/>
      <c r="R8" s="290"/>
      <c r="S8" s="290"/>
    </row>
    <row r="9" spans="1:19" ht="15.75" thickBot="1" x14ac:dyDescent="0.3">
      <c r="S9">
        <v>0</v>
      </c>
    </row>
    <row r="10" spans="1:19" ht="30.75" thickBot="1" x14ac:dyDescent="0.3">
      <c r="A10" s="283"/>
      <c r="B10" s="283"/>
      <c r="C10" s="291" t="s">
        <v>309</v>
      </c>
      <c r="D10" s="283"/>
      <c r="E10" s="291" t="s">
        <v>310</v>
      </c>
      <c r="F10" s="283"/>
      <c r="G10" s="291" t="s">
        <v>311</v>
      </c>
      <c r="H10" s="283"/>
      <c r="I10" s="291" t="s">
        <v>312</v>
      </c>
      <c r="J10" s="283"/>
      <c r="K10" s="291" t="s">
        <v>313</v>
      </c>
      <c r="L10" s="283"/>
      <c r="M10" s="292" t="s">
        <v>307</v>
      </c>
      <c r="N10" s="283"/>
      <c r="O10" s="291" t="s">
        <v>314</v>
      </c>
      <c r="P10" s="283"/>
      <c r="S10" t="s">
        <v>340</v>
      </c>
    </row>
    <row r="11" spans="1:19" s="305" customFormat="1" ht="26.25" x14ac:dyDescent="0.25">
      <c r="B11" s="308">
        <v>1</v>
      </c>
      <c r="C11" s="309" t="s">
        <v>315</v>
      </c>
      <c r="E11" s="294"/>
      <c r="F11" s="294"/>
      <c r="G11" s="294"/>
      <c r="H11" s="294"/>
      <c r="I11" s="294"/>
      <c r="J11" s="290"/>
      <c r="K11" s="294"/>
      <c r="M11" s="295"/>
      <c r="O11" s="295"/>
      <c r="S11" s="305" t="s">
        <v>341</v>
      </c>
    </row>
    <row r="12" spans="1:19" s="305" customFormat="1" ht="26.25" x14ac:dyDescent="0.25">
      <c r="B12" s="308">
        <v>2</v>
      </c>
      <c r="C12" s="309" t="s">
        <v>316</v>
      </c>
      <c r="E12" s="294"/>
      <c r="F12" s="294"/>
      <c r="G12" s="294"/>
      <c r="H12" s="294"/>
      <c r="I12" s="294"/>
      <c r="J12" s="290"/>
      <c r="K12" s="294"/>
      <c r="M12" s="296"/>
      <c r="O12" s="296"/>
      <c r="S12" s="305" t="s">
        <v>385</v>
      </c>
    </row>
    <row r="13" spans="1:19" s="305" customFormat="1" ht="26.25" x14ac:dyDescent="0.25">
      <c r="B13" s="308">
        <v>3</v>
      </c>
      <c r="C13" s="309" t="s">
        <v>317</v>
      </c>
      <c r="E13" s="294"/>
      <c r="F13" s="294"/>
      <c r="G13" s="294"/>
      <c r="H13" s="294"/>
      <c r="I13" s="294"/>
      <c r="J13" s="290"/>
      <c r="K13" s="294"/>
      <c r="M13" s="296"/>
      <c r="O13" s="296"/>
      <c r="S13" s="305" t="s">
        <v>386</v>
      </c>
    </row>
    <row r="14" spans="1:19" s="305" customFormat="1" ht="27" thickBot="1" x14ac:dyDescent="0.3">
      <c r="B14" s="308">
        <v>4</v>
      </c>
      <c r="C14" s="309" t="s">
        <v>318</v>
      </c>
      <c r="E14" s="294"/>
      <c r="F14" s="294"/>
      <c r="G14" s="294"/>
      <c r="H14" s="294"/>
      <c r="I14" s="294"/>
      <c r="J14" s="290"/>
      <c r="K14" s="294"/>
      <c r="M14" s="297"/>
      <c r="O14" s="297"/>
      <c r="S14" s="305" t="s">
        <v>387</v>
      </c>
    </row>
    <row r="15" spans="1:19" x14ac:dyDescent="0.25">
      <c r="C15" s="293"/>
      <c r="E15" s="294"/>
      <c r="F15" s="294"/>
      <c r="G15" s="294"/>
      <c r="H15" s="294"/>
      <c r="I15" s="294"/>
      <c r="J15" s="290"/>
      <c r="K15" s="294"/>
      <c r="M15" s="290"/>
      <c r="S15" s="305" t="s">
        <v>388</v>
      </c>
    </row>
    <row r="16" spans="1:19" x14ac:dyDescent="0.25">
      <c r="C16" s="293"/>
      <c r="E16" s="294"/>
      <c r="F16" s="294"/>
      <c r="G16" s="294"/>
      <c r="H16" s="294"/>
      <c r="I16" s="294"/>
      <c r="J16" s="290"/>
      <c r="K16" s="294"/>
      <c r="M16" s="290"/>
    </row>
    <row r="17" spans="1:19" ht="15.75" thickBot="1" x14ac:dyDescent="0.3">
      <c r="C17" s="293"/>
      <c r="E17" s="294"/>
      <c r="F17" s="294"/>
      <c r="G17" s="294"/>
      <c r="H17" s="294"/>
      <c r="I17" s="294"/>
      <c r="J17" s="290"/>
      <c r="K17" s="294"/>
      <c r="M17" s="290"/>
      <c r="S17">
        <v>1</v>
      </c>
    </row>
    <row r="18" spans="1:19" ht="15.75" thickBot="1" x14ac:dyDescent="0.3">
      <c r="A18" s="298"/>
      <c r="B18" s="298"/>
      <c r="C18" s="299" t="s">
        <v>319</v>
      </c>
      <c r="D18" s="298"/>
      <c r="E18" s="300"/>
      <c r="F18" s="300"/>
      <c r="G18" s="300"/>
      <c r="H18" s="300"/>
      <c r="I18" s="300"/>
      <c r="J18" s="283"/>
      <c r="K18" s="300"/>
      <c r="L18" s="298"/>
      <c r="M18" s="389" t="s">
        <v>320</v>
      </c>
      <c r="N18" s="390"/>
      <c r="O18" s="391"/>
      <c r="P18" s="298"/>
      <c r="S18" s="330" t="s">
        <v>373</v>
      </c>
    </row>
    <row r="19" spans="1:19" x14ac:dyDescent="0.25">
      <c r="C19" s="293" t="s">
        <v>321</v>
      </c>
      <c r="E19" s="294"/>
      <c r="F19" s="294"/>
      <c r="G19" s="294"/>
      <c r="H19" s="294"/>
      <c r="I19" s="294"/>
      <c r="J19" s="290"/>
      <c r="K19" s="294"/>
      <c r="M19" s="392"/>
      <c r="N19" s="393"/>
      <c r="O19" s="394"/>
      <c r="S19" s="331" t="s">
        <v>374</v>
      </c>
    </row>
    <row r="20" spans="1:19" ht="15.75" thickBot="1" x14ac:dyDescent="0.3">
      <c r="C20" s="293" t="s">
        <v>322</v>
      </c>
      <c r="E20" s="294"/>
      <c r="F20" s="294"/>
      <c r="G20" s="294"/>
      <c r="H20" s="294"/>
      <c r="I20" s="294"/>
      <c r="J20" s="290"/>
      <c r="K20" s="294"/>
      <c r="M20" s="395"/>
      <c r="N20" s="396"/>
      <c r="O20" s="397"/>
      <c r="S20" s="331" t="s">
        <v>375</v>
      </c>
    </row>
    <row r="21" spans="1:19" ht="15.75" thickBot="1" x14ac:dyDescent="0.3">
      <c r="C21" s="293" t="s">
        <v>323</v>
      </c>
      <c r="E21" s="294"/>
      <c r="F21" s="294"/>
      <c r="G21" s="294"/>
      <c r="H21" s="294"/>
      <c r="I21" s="294"/>
      <c r="J21" s="290"/>
      <c r="K21" s="301"/>
      <c r="M21" s="377" t="s">
        <v>324</v>
      </c>
      <c r="N21" s="378"/>
      <c r="O21" s="379"/>
      <c r="S21" s="331" t="s">
        <v>376</v>
      </c>
    </row>
    <row r="22" spans="1:19" ht="15.75" thickBot="1" x14ac:dyDescent="0.3">
      <c r="C22" s="293" t="s">
        <v>325</v>
      </c>
      <c r="E22" s="294"/>
      <c r="F22" s="294"/>
      <c r="G22" s="294"/>
      <c r="H22" s="294"/>
      <c r="I22" s="294"/>
      <c r="J22" s="290"/>
      <c r="K22" s="294"/>
      <c r="M22" s="377"/>
      <c r="N22" s="378"/>
      <c r="O22" s="379"/>
      <c r="S22" s="331" t="s">
        <v>377</v>
      </c>
    </row>
    <row r="23" spans="1:19" x14ac:dyDescent="0.25">
      <c r="C23" s="293"/>
      <c r="E23" s="294"/>
      <c r="F23" s="294"/>
      <c r="G23" s="294"/>
      <c r="H23" s="294"/>
      <c r="I23" s="294"/>
      <c r="J23" s="290"/>
      <c r="K23" s="294"/>
      <c r="M23" s="290"/>
      <c r="S23" s="331" t="s">
        <v>378</v>
      </c>
    </row>
    <row r="24" spans="1:19" x14ac:dyDescent="0.25">
      <c r="C24" s="293" t="s">
        <v>326</v>
      </c>
      <c r="E24" s="294"/>
      <c r="F24" s="294"/>
      <c r="G24" s="294"/>
      <c r="H24" s="294"/>
      <c r="I24" s="294"/>
      <c r="J24" s="290"/>
      <c r="K24" s="294"/>
      <c r="M24" s="290"/>
      <c r="S24" s="331" t="s">
        <v>379</v>
      </c>
    </row>
    <row r="25" spans="1:19" x14ac:dyDescent="0.25">
      <c r="S25" s="331" t="s">
        <v>380</v>
      </c>
    </row>
    <row r="26" spans="1:19" ht="15.75" thickBot="1" x14ac:dyDescent="0.3">
      <c r="S26" s="331" t="s">
        <v>381</v>
      </c>
    </row>
    <row r="27" spans="1:19" ht="15.75" thickBot="1" x14ac:dyDescent="0.3">
      <c r="A27" s="283"/>
      <c r="B27" s="283"/>
      <c r="C27" s="380" t="s">
        <v>327</v>
      </c>
      <c r="D27" s="381"/>
      <c r="E27" s="381"/>
      <c r="F27" s="381"/>
      <c r="G27" s="381"/>
      <c r="H27" s="381"/>
      <c r="I27" s="381"/>
      <c r="J27" s="381"/>
      <c r="K27" s="381"/>
      <c r="L27" s="381"/>
      <c r="M27" s="381"/>
      <c r="N27" s="381"/>
      <c r="O27" s="382"/>
      <c r="P27" s="283"/>
      <c r="S27" s="331" t="s">
        <v>382</v>
      </c>
    </row>
    <row r="28" spans="1:19" ht="15.75" thickBot="1" x14ac:dyDescent="0.3">
      <c r="S28" s="332" t="s">
        <v>383</v>
      </c>
    </row>
    <row r="29" spans="1:19" ht="15.75" thickBot="1" x14ac:dyDescent="0.3">
      <c r="C29" s="302" t="s">
        <v>328</v>
      </c>
      <c r="E29" s="383" t="s">
        <v>329</v>
      </c>
      <c r="F29" s="384"/>
      <c r="G29" s="384"/>
      <c r="H29" s="384"/>
      <c r="I29" s="384"/>
      <c r="J29" s="384"/>
      <c r="K29" s="384"/>
      <c r="L29" s="384"/>
      <c r="M29" s="385"/>
      <c r="O29" s="303"/>
      <c r="S29" s="333" t="s">
        <v>384</v>
      </c>
    </row>
    <row r="30" spans="1:19" ht="15.75" thickBot="1" x14ac:dyDescent="0.3">
      <c r="C30" s="304"/>
      <c r="E30" s="305"/>
      <c r="F30" s="305"/>
      <c r="G30" s="305"/>
      <c r="H30" s="305"/>
      <c r="I30" s="305"/>
      <c r="J30" s="305"/>
      <c r="K30" s="305"/>
      <c r="L30" s="305"/>
      <c r="M30" s="305"/>
      <c r="O30" s="290"/>
    </row>
    <row r="31" spans="1:19" ht="15.75" thickBot="1" x14ac:dyDescent="0.3">
      <c r="C31" s="302" t="s">
        <v>330</v>
      </c>
      <c r="E31" s="383" t="s">
        <v>331</v>
      </c>
      <c r="F31" s="384"/>
      <c r="G31" s="384"/>
      <c r="H31" s="384"/>
      <c r="I31" s="384"/>
      <c r="J31" s="384"/>
      <c r="K31" s="384"/>
      <c r="L31" s="384"/>
      <c r="M31" s="385"/>
      <c r="O31" s="303"/>
    </row>
    <row r="32" spans="1:19" ht="15.75" thickBot="1" x14ac:dyDescent="0.3">
      <c r="C32" s="304"/>
      <c r="E32" s="305"/>
      <c r="F32" s="305"/>
      <c r="G32" s="305"/>
      <c r="H32" s="305"/>
      <c r="I32" s="305"/>
      <c r="J32" s="305"/>
      <c r="K32" s="305"/>
      <c r="L32" s="305"/>
      <c r="M32" s="305"/>
      <c r="O32" s="290"/>
    </row>
    <row r="33" spans="3:15" ht="15.75" thickBot="1" x14ac:dyDescent="0.3">
      <c r="C33" s="302" t="s">
        <v>332</v>
      </c>
      <c r="E33" s="383" t="s">
        <v>333</v>
      </c>
      <c r="F33" s="384"/>
      <c r="G33" s="384"/>
      <c r="H33" s="384"/>
      <c r="I33" s="384"/>
      <c r="J33" s="384"/>
      <c r="K33" s="384"/>
      <c r="L33" s="384"/>
      <c r="M33" s="385"/>
      <c r="O33" s="303"/>
    </row>
    <row r="34" spans="3:15" ht="15.75" thickBot="1" x14ac:dyDescent="0.3">
      <c r="C34" s="304"/>
      <c r="E34" s="305"/>
      <c r="F34" s="305"/>
      <c r="G34" s="305"/>
      <c r="H34" s="305"/>
      <c r="I34" s="305"/>
      <c r="J34" s="305"/>
      <c r="K34" s="305"/>
      <c r="L34" s="305"/>
      <c r="M34" s="305"/>
      <c r="O34" s="290"/>
    </row>
    <row r="35" spans="3:15" ht="15.75" thickBot="1" x14ac:dyDescent="0.3">
      <c r="C35" s="302" t="s">
        <v>334</v>
      </c>
      <c r="E35" s="383" t="s">
        <v>335</v>
      </c>
      <c r="F35" s="384"/>
      <c r="G35" s="384"/>
      <c r="H35" s="384"/>
      <c r="I35" s="384"/>
      <c r="J35" s="384"/>
      <c r="K35" s="384"/>
      <c r="L35" s="384"/>
      <c r="M35" s="385"/>
      <c r="O35" s="303"/>
    </row>
    <row r="36" spans="3:15" ht="15.75" thickBot="1" x14ac:dyDescent="0.3"/>
    <row r="37" spans="3:15" ht="228.75" customHeight="1" thickBot="1" x14ac:dyDescent="0.3">
      <c r="C37" s="289" t="s">
        <v>336</v>
      </c>
      <c r="E37" s="377"/>
      <c r="F37" s="378"/>
      <c r="G37" s="378"/>
      <c r="H37" s="378"/>
      <c r="I37" s="378"/>
      <c r="J37" s="378"/>
      <c r="K37" s="378"/>
      <c r="L37" s="378"/>
      <c r="M37" s="379"/>
      <c r="O37" s="306"/>
    </row>
    <row r="38" spans="3:15" x14ac:dyDescent="0.25"/>
  </sheetData>
  <sheetProtection algorithmName="SHA-512" hashValue="EVl0hO13ssXUVv6EzyfpPImyYT6K9yvtGr7fOY5EE9TsplBu3/SyXHSDPEmOXHOyxGwA0Z7JJsXacr5/HUn8PQ==" saltValue="MdbRvG4xcbIYzXyinockig==" spinCount="100000" sheet="1"/>
  <mergeCells count="14">
    <mergeCell ref="E2:I2"/>
    <mergeCell ref="M18:O18"/>
    <mergeCell ref="M19:O20"/>
    <mergeCell ref="G4:I4"/>
    <mergeCell ref="E35:M35"/>
    <mergeCell ref="G7:I7"/>
    <mergeCell ref="G6:I6"/>
    <mergeCell ref="E37:M37"/>
    <mergeCell ref="M21:O21"/>
    <mergeCell ref="M22:O22"/>
    <mergeCell ref="C27:O27"/>
    <mergeCell ref="E29:M29"/>
    <mergeCell ref="E31:M31"/>
    <mergeCell ref="E33:M33"/>
  </mergeCells>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5367" r:id="rId4" name="Drop Down 7">
              <controlPr defaultSize="0" autoLine="0" autoPict="0">
                <anchor moveWithCells="1">
                  <from>
                    <xdr:col>12</xdr:col>
                    <xdr:colOff>38100</xdr:colOff>
                    <xdr:row>18</xdr:row>
                    <xdr:rowOff>28575</xdr:rowOff>
                  </from>
                  <to>
                    <xdr:col>14</xdr:col>
                    <xdr:colOff>704850</xdr:colOff>
                    <xdr:row>19</xdr:row>
                    <xdr:rowOff>152400</xdr:rowOff>
                  </to>
                </anchor>
              </controlPr>
            </control>
          </mc:Choice>
        </mc:AlternateContent>
        <mc:AlternateContent xmlns:mc="http://schemas.openxmlformats.org/markup-compatibility/2006">
          <mc:Choice Requires="x14">
            <control shapeId="15369" r:id="rId5" name="Drop Down 9">
              <controlPr defaultSize="0" autoLine="0" autoPict="0" altText="Select activity_x000a_">
                <anchor moveWithCells="1">
                  <from>
                    <xdr:col>2</xdr:col>
                    <xdr:colOff>19050</xdr:colOff>
                    <xdr:row>4</xdr:row>
                    <xdr:rowOff>190500</xdr:rowOff>
                  </from>
                  <to>
                    <xdr:col>3</xdr:col>
                    <xdr:colOff>9525</xdr:colOff>
                    <xdr:row>5</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IV142"/>
  <sheetViews>
    <sheetView tabSelected="1" topLeftCell="A82" zoomScale="96" zoomScaleNormal="96" workbookViewId="0">
      <selection activeCell="V19" sqref="V19"/>
    </sheetView>
  </sheetViews>
  <sheetFormatPr defaultColWidth="0" defaultRowHeight="0" customHeight="1" zeroHeight="1" x14ac:dyDescent="0.2"/>
  <cols>
    <col min="1" max="1" width="4.7109375" style="249" customWidth="1"/>
    <col min="2" max="2" width="13.7109375" style="259" customWidth="1"/>
    <col min="3" max="3" width="13.42578125" style="259" customWidth="1"/>
    <col min="4" max="4" width="6.28515625" style="249" customWidth="1"/>
    <col min="5" max="5" width="2.28515625" style="249" customWidth="1"/>
    <col min="6" max="6" width="22.42578125" style="249" customWidth="1"/>
    <col min="7" max="7" width="1.42578125" style="249" customWidth="1"/>
    <col min="8" max="8" width="16.85546875" style="249" customWidth="1"/>
    <col min="9" max="9" width="1.28515625" style="249" customWidth="1"/>
    <col min="10" max="10" width="7.85546875" style="249" customWidth="1"/>
    <col min="11" max="11" width="1.42578125" style="249" customWidth="1"/>
    <col min="12" max="12" width="14.28515625" style="249" customWidth="1"/>
    <col min="13" max="13" width="1.140625" style="249" customWidth="1"/>
    <col min="14" max="14" width="11.140625" style="249" hidden="1" customWidth="1"/>
    <col min="15" max="15" width="1.7109375" style="249" hidden="1" customWidth="1"/>
    <col min="16" max="16" width="12.28515625" style="249" hidden="1" customWidth="1"/>
    <col min="17" max="17" width="1.5703125" style="249" hidden="1" customWidth="1"/>
    <col min="18" max="18" width="13" style="249" hidden="1" customWidth="1"/>
    <col min="19" max="19" width="1.5703125" style="249" hidden="1" customWidth="1"/>
    <col min="20" max="20" width="12.5703125" style="249" hidden="1" customWidth="1"/>
    <col min="21" max="21" width="0.5703125" style="249" customWidth="1"/>
    <col min="22" max="22" width="24.42578125" style="249" customWidth="1"/>
    <col min="23" max="23" width="1.140625" style="249" customWidth="1"/>
    <col min="24" max="253" width="1.140625" style="249" hidden="1" customWidth="1"/>
    <col min="254" max="254" width="2.140625" style="249" hidden="1" customWidth="1"/>
    <col min="255" max="255" width="18" style="249" hidden="1" customWidth="1"/>
    <col min="256" max="256" width="0" style="249" hidden="1" customWidth="1"/>
    <col min="257" max="16384" width="1.140625" style="249" hidden="1"/>
  </cols>
  <sheetData>
    <row r="1" spans="1:23" s="9" customFormat="1" ht="16.5" x14ac:dyDescent="0.3">
      <c r="A1" s="247"/>
      <c r="B1" s="247"/>
      <c r="C1" s="247"/>
      <c r="D1" s="66"/>
      <c r="E1" s="66"/>
      <c r="F1" s="66"/>
      <c r="G1" s="66"/>
      <c r="H1" s="66"/>
      <c r="I1" s="66"/>
      <c r="J1" s="66"/>
      <c r="K1" s="66"/>
      <c r="L1" s="66"/>
      <c r="M1" s="66"/>
      <c r="N1" s="66"/>
      <c r="O1" s="66"/>
      <c r="P1" s="66"/>
      <c r="Q1" s="66"/>
      <c r="R1" s="66"/>
      <c r="S1" s="66"/>
      <c r="T1" s="66"/>
      <c r="U1" s="66"/>
      <c r="V1" s="66"/>
      <c r="W1" s="66"/>
    </row>
    <row r="2" spans="1:23" s="9" customFormat="1" ht="16.5" x14ac:dyDescent="0.3">
      <c r="A2" s="247"/>
      <c r="B2" s="247"/>
      <c r="C2" s="247"/>
      <c r="D2" s="248"/>
      <c r="E2" s="248"/>
      <c r="F2" s="66"/>
      <c r="G2" s="66"/>
      <c r="H2" s="66"/>
      <c r="I2" s="66"/>
      <c r="J2" s="66"/>
      <c r="K2" s="66"/>
      <c r="L2" s="66"/>
      <c r="M2" s="66"/>
      <c r="N2" s="66"/>
      <c r="O2" s="66"/>
      <c r="P2" s="66"/>
      <c r="Q2" s="66"/>
      <c r="R2" s="66"/>
      <c r="S2" s="66"/>
      <c r="T2" s="66"/>
      <c r="U2" s="66"/>
      <c r="V2" s="66"/>
      <c r="W2" s="66"/>
    </row>
    <row r="3" spans="1:23" s="9" customFormat="1" ht="16.5" x14ac:dyDescent="0.3">
      <c r="A3" s="247"/>
      <c r="B3" s="247"/>
      <c r="C3" s="416" t="s">
        <v>264</v>
      </c>
      <c r="D3" s="416"/>
      <c r="E3" s="416"/>
      <c r="F3" s="416"/>
      <c r="G3" s="416"/>
      <c r="H3" s="416"/>
      <c r="I3" s="416"/>
      <c r="J3" s="416"/>
      <c r="K3" s="416"/>
      <c r="L3" s="416"/>
      <c r="M3" s="416"/>
      <c r="N3" s="416"/>
      <c r="O3" s="416"/>
      <c r="P3" s="416"/>
      <c r="Q3" s="416"/>
      <c r="R3" s="416"/>
      <c r="S3" s="416"/>
      <c r="T3" s="416"/>
      <c r="U3" s="416"/>
      <c r="V3" s="416"/>
      <c r="W3" s="66"/>
    </row>
    <row r="4" spans="1:23" s="9" customFormat="1" ht="16.5" x14ac:dyDescent="0.3">
      <c r="A4" s="247"/>
      <c r="B4" s="247"/>
      <c r="C4" s="416"/>
      <c r="D4" s="416"/>
      <c r="E4" s="416"/>
      <c r="F4" s="416"/>
      <c r="G4" s="416"/>
      <c r="H4" s="416"/>
      <c r="I4" s="416"/>
      <c r="J4" s="416"/>
      <c r="K4" s="416"/>
      <c r="L4" s="416"/>
      <c r="M4" s="416"/>
      <c r="N4" s="416"/>
      <c r="O4" s="416"/>
      <c r="P4" s="416"/>
      <c r="Q4" s="416"/>
      <c r="R4" s="416"/>
      <c r="S4" s="416"/>
      <c r="T4" s="416"/>
      <c r="U4" s="416"/>
      <c r="V4" s="416"/>
      <c r="W4" s="66"/>
    </row>
    <row r="5" spans="1:23" s="9" customFormat="1" ht="14.25" customHeight="1" thickBot="1" x14ac:dyDescent="0.35">
      <c r="A5" s="178"/>
      <c r="B5" s="178"/>
      <c r="C5" s="178"/>
      <c r="D5" s="66"/>
      <c r="E5" s="66"/>
      <c r="F5" s="66"/>
      <c r="G5" s="66"/>
      <c r="H5" s="66"/>
      <c r="I5" s="66"/>
      <c r="J5" s="66"/>
      <c r="K5" s="66"/>
      <c r="L5" s="66"/>
      <c r="M5" s="66"/>
      <c r="N5" s="66"/>
      <c r="O5" s="66"/>
      <c r="P5" s="66"/>
      <c r="Q5" s="66"/>
      <c r="R5" s="66"/>
      <c r="S5" s="66"/>
      <c r="T5" s="66"/>
      <c r="U5" s="66"/>
      <c r="V5" s="66"/>
      <c r="W5" s="66"/>
    </row>
    <row r="6" spans="1:23" s="9" customFormat="1" ht="16.5" x14ac:dyDescent="0.3">
      <c r="A6" s="417" t="s">
        <v>0</v>
      </c>
      <c r="B6" s="418"/>
      <c r="C6" s="418"/>
      <c r="D6" s="418"/>
      <c r="E6" s="418"/>
      <c r="F6" s="418"/>
      <c r="G6" s="418"/>
      <c r="H6" s="418"/>
      <c r="I6" s="418"/>
      <c r="J6" s="418"/>
      <c r="K6" s="418"/>
      <c r="L6" s="418"/>
      <c r="M6" s="418"/>
      <c r="N6" s="418"/>
      <c r="O6" s="418"/>
      <c r="P6" s="418"/>
      <c r="Q6" s="418"/>
      <c r="R6" s="418"/>
      <c r="S6" s="418"/>
      <c r="T6" s="418"/>
      <c r="U6" s="418"/>
      <c r="V6" s="419"/>
      <c r="W6" s="179"/>
    </row>
    <row r="7" spans="1:23" s="9" customFormat="1" ht="27.75" customHeight="1" x14ac:dyDescent="0.3">
      <c r="A7" s="420" t="s">
        <v>339</v>
      </c>
      <c r="B7" s="421"/>
      <c r="C7" s="421"/>
      <c r="D7" s="421"/>
      <c r="E7" s="421"/>
      <c r="F7" s="421"/>
      <c r="G7" s="421"/>
      <c r="H7" s="421"/>
      <c r="I7" s="421"/>
      <c r="J7" s="421"/>
      <c r="K7" s="421"/>
      <c r="L7" s="421"/>
      <c r="M7" s="421"/>
      <c r="N7" s="421"/>
      <c r="O7" s="421"/>
      <c r="P7" s="421"/>
      <c r="Q7" s="421"/>
      <c r="R7" s="421"/>
      <c r="S7" s="421"/>
      <c r="T7" s="421"/>
      <c r="U7" s="421"/>
      <c r="V7" s="422"/>
      <c r="W7" s="179"/>
    </row>
    <row r="8" spans="1:23" s="9" customFormat="1" ht="17.25" thickBot="1" x14ac:dyDescent="0.35">
      <c r="A8" s="423" t="s">
        <v>2</v>
      </c>
      <c r="B8" s="424"/>
      <c r="C8" s="424"/>
      <c r="D8" s="424"/>
      <c r="E8" s="424"/>
      <c r="F8" s="424"/>
      <c r="G8" s="424"/>
      <c r="H8" s="424"/>
      <c r="I8" s="424"/>
      <c r="J8" s="424"/>
      <c r="K8" s="424"/>
      <c r="L8" s="424"/>
      <c r="M8" s="424"/>
      <c r="N8" s="424"/>
      <c r="O8" s="424"/>
      <c r="P8" s="424"/>
      <c r="Q8" s="424"/>
      <c r="R8" s="424"/>
      <c r="S8" s="424"/>
      <c r="T8" s="424"/>
      <c r="U8" s="424"/>
      <c r="V8" s="425"/>
      <c r="W8" s="179"/>
    </row>
    <row r="9" spans="1:23" s="9" customFormat="1" ht="6.75" customHeight="1" thickBot="1" x14ac:dyDescent="0.35">
      <c r="A9" s="178"/>
      <c r="B9" s="178"/>
      <c r="C9" s="178"/>
      <c r="D9" s="179"/>
      <c r="E9" s="179"/>
      <c r="F9" s="179"/>
      <c r="G9" s="179"/>
      <c r="H9" s="179"/>
      <c r="I9" s="179"/>
      <c r="J9" s="179"/>
      <c r="K9" s="179"/>
      <c r="L9" s="179"/>
      <c r="M9" s="179"/>
      <c r="N9" s="179"/>
      <c r="O9" s="179"/>
      <c r="P9" s="179"/>
      <c r="Q9" s="179"/>
      <c r="R9" s="179"/>
      <c r="S9" s="179"/>
      <c r="T9" s="179"/>
      <c r="U9" s="179"/>
      <c r="V9" s="179"/>
      <c r="W9" s="179"/>
    </row>
    <row r="10" spans="1:23" s="9" customFormat="1" ht="116.25" customHeight="1" thickBot="1" x14ac:dyDescent="0.35">
      <c r="A10" s="442" t="s">
        <v>370</v>
      </c>
      <c r="B10" s="442"/>
      <c r="C10" s="443" t="s">
        <v>266</v>
      </c>
      <c r="D10" s="443"/>
      <c r="E10" s="443"/>
      <c r="F10" s="443"/>
      <c r="G10" s="440" t="s">
        <v>372</v>
      </c>
      <c r="H10" s="440"/>
      <c r="I10" s="440"/>
      <c r="J10" s="440"/>
      <c r="K10" s="440"/>
      <c r="L10" s="440"/>
      <c r="M10" s="441"/>
      <c r="N10" s="441"/>
      <c r="O10" s="441"/>
      <c r="P10" s="441"/>
      <c r="Q10" s="441"/>
      <c r="R10" s="441"/>
      <c r="S10" s="441"/>
      <c r="T10" s="441"/>
      <c r="U10" s="441"/>
      <c r="V10" s="441"/>
      <c r="W10" s="179"/>
    </row>
    <row r="11" spans="1:23" s="9" customFormat="1" ht="16.5" customHeight="1" x14ac:dyDescent="0.3">
      <c r="A11" s="404" t="s">
        <v>4</v>
      </c>
      <c r="B11" s="405"/>
      <c r="C11" s="406"/>
      <c r="D11" s="447"/>
      <c r="E11" s="448"/>
      <c r="F11" s="448"/>
      <c r="G11" s="438" t="s">
        <v>5</v>
      </c>
      <c r="H11" s="438"/>
      <c r="I11" s="438"/>
      <c r="J11" s="438"/>
      <c r="K11" s="438"/>
      <c r="L11" s="438"/>
      <c r="M11" s="438"/>
      <c r="N11" s="438"/>
      <c r="O11" s="438"/>
      <c r="P11" s="438"/>
      <c r="Q11" s="438"/>
      <c r="R11" s="438"/>
      <c r="S11" s="438"/>
      <c r="T11" s="438"/>
      <c r="U11" s="438"/>
      <c r="V11" s="439"/>
      <c r="W11" s="179"/>
    </row>
    <row r="12" spans="1:23" s="9" customFormat="1" ht="16.5" customHeight="1" x14ac:dyDescent="0.3">
      <c r="A12" s="404" t="s">
        <v>265</v>
      </c>
      <c r="B12" s="405"/>
      <c r="C12" s="406"/>
      <c r="D12" s="449"/>
      <c r="E12" s="450"/>
      <c r="F12" s="450"/>
      <c r="G12" s="450"/>
      <c r="H12" s="450"/>
      <c r="I12" s="450"/>
      <c r="J12" s="450"/>
      <c r="K12" s="450"/>
      <c r="L12" s="450"/>
      <c r="M12" s="450"/>
      <c r="N12" s="450"/>
      <c r="O12" s="450"/>
      <c r="P12" s="450"/>
      <c r="Q12" s="450"/>
      <c r="R12" s="450"/>
      <c r="S12" s="450"/>
      <c r="T12" s="450"/>
      <c r="U12" s="450"/>
      <c r="V12" s="451"/>
      <c r="W12" s="179"/>
    </row>
    <row r="13" spans="1:23" s="9" customFormat="1" ht="16.5" customHeight="1" x14ac:dyDescent="0.3">
      <c r="A13" s="404" t="s">
        <v>6</v>
      </c>
      <c r="B13" s="405"/>
      <c r="C13" s="406"/>
      <c r="D13" s="452"/>
      <c r="E13" s="453"/>
      <c r="F13" s="453"/>
      <c r="G13" s="438"/>
      <c r="H13" s="438"/>
      <c r="I13" s="438"/>
      <c r="J13" s="438"/>
      <c r="K13" s="438"/>
      <c r="L13" s="438"/>
      <c r="M13" s="438"/>
      <c r="N13" s="438"/>
      <c r="O13" s="438"/>
      <c r="P13" s="438"/>
      <c r="Q13" s="438"/>
      <c r="R13" s="438"/>
      <c r="S13" s="438"/>
      <c r="T13" s="438"/>
      <c r="U13" s="438"/>
      <c r="V13" s="439"/>
      <c r="W13" s="179"/>
    </row>
    <row r="14" spans="1:23" s="9" customFormat="1" ht="17.25" thickBot="1" x14ac:dyDescent="0.35">
      <c r="A14" s="407" t="s">
        <v>7</v>
      </c>
      <c r="B14" s="408"/>
      <c r="C14" s="409"/>
      <c r="D14" s="444"/>
      <c r="E14" s="445"/>
      <c r="F14" s="445"/>
      <c r="G14" s="445"/>
      <c r="H14" s="445"/>
      <c r="I14" s="445"/>
      <c r="J14" s="445"/>
      <c r="K14" s="445"/>
      <c r="L14" s="445"/>
      <c r="M14" s="445"/>
      <c r="N14" s="445"/>
      <c r="O14" s="445"/>
      <c r="P14" s="445"/>
      <c r="Q14" s="445"/>
      <c r="R14" s="445"/>
      <c r="S14" s="445"/>
      <c r="T14" s="445"/>
      <c r="U14" s="445"/>
      <c r="V14" s="446"/>
      <c r="W14" s="179"/>
    </row>
    <row r="15" spans="1:23" s="9" customFormat="1" ht="12.75" customHeight="1" thickBot="1" x14ac:dyDescent="0.35">
      <c r="A15" s="179"/>
      <c r="B15" s="179"/>
      <c r="C15" s="179"/>
      <c r="D15" s="179"/>
      <c r="E15" s="179"/>
      <c r="F15" s="179"/>
      <c r="G15" s="179"/>
      <c r="H15" s="179"/>
      <c r="I15" s="179"/>
      <c r="J15" s="179"/>
      <c r="K15" s="179"/>
      <c r="L15" s="179"/>
      <c r="M15" s="179"/>
      <c r="N15" s="179"/>
      <c r="O15" s="179"/>
      <c r="P15" s="179"/>
      <c r="Q15" s="179"/>
      <c r="R15" s="179"/>
      <c r="S15" s="179"/>
      <c r="T15" s="179"/>
      <c r="U15" s="179"/>
      <c r="V15" s="179"/>
      <c r="W15" s="179"/>
    </row>
    <row r="16" spans="1:23" s="9" customFormat="1" ht="33" customHeight="1" x14ac:dyDescent="0.3">
      <c r="A16" s="430" t="s">
        <v>282</v>
      </c>
      <c r="B16" s="431"/>
      <c r="C16" s="431"/>
      <c r="D16" s="431"/>
      <c r="E16" s="432"/>
      <c r="F16" s="426" t="s">
        <v>283</v>
      </c>
      <c r="G16" s="224"/>
      <c r="H16" s="428" t="s">
        <v>8</v>
      </c>
      <c r="I16" s="428"/>
      <c r="J16" s="428"/>
      <c r="K16" s="224"/>
      <c r="L16" s="428" t="s">
        <v>284</v>
      </c>
      <c r="M16" s="224"/>
      <c r="N16" s="428" t="s">
        <v>9</v>
      </c>
      <c r="O16" s="225"/>
      <c r="P16" s="428" t="s">
        <v>10</v>
      </c>
      <c r="Q16" s="225"/>
      <c r="R16" s="428" t="s">
        <v>11</v>
      </c>
      <c r="S16" s="225"/>
      <c r="T16" s="428" t="s">
        <v>12</v>
      </c>
      <c r="U16" s="225"/>
      <c r="V16" s="436" t="s">
        <v>13</v>
      </c>
      <c r="W16" s="179"/>
    </row>
    <row r="17" spans="1:256" ht="33" customHeight="1" thickBot="1" x14ac:dyDescent="0.25">
      <c r="A17" s="433"/>
      <c r="B17" s="434"/>
      <c r="C17" s="434"/>
      <c r="D17" s="434"/>
      <c r="E17" s="435"/>
      <c r="F17" s="427"/>
      <c r="G17" s="223"/>
      <c r="H17" s="429"/>
      <c r="I17" s="429"/>
      <c r="J17" s="429"/>
      <c r="K17" s="223"/>
      <c r="L17" s="429"/>
      <c r="M17" s="223"/>
      <c r="N17" s="429"/>
      <c r="O17" s="226"/>
      <c r="P17" s="429"/>
      <c r="Q17" s="226"/>
      <c r="R17" s="429"/>
      <c r="S17" s="226"/>
      <c r="T17" s="429"/>
      <c r="U17" s="226"/>
      <c r="V17" s="437"/>
      <c r="W17" s="127"/>
    </row>
    <row r="18" spans="1:256" ht="5.25" customHeight="1" thickBot="1" x14ac:dyDescent="0.25">
      <c r="A18" s="250"/>
      <c r="B18" s="250"/>
      <c r="C18" s="250"/>
      <c r="D18" s="250"/>
      <c r="E18" s="250"/>
      <c r="F18" s="250"/>
      <c r="G18" s="250"/>
      <c r="H18" s="250"/>
      <c r="I18" s="250"/>
      <c r="J18" s="250"/>
      <c r="K18" s="250"/>
      <c r="L18" s="250"/>
      <c r="M18" s="250"/>
      <c r="N18" s="250"/>
      <c r="O18" s="250"/>
      <c r="P18" s="250"/>
      <c r="Q18" s="250"/>
      <c r="R18" s="250"/>
      <c r="S18" s="250"/>
      <c r="T18" s="250"/>
      <c r="U18" s="250"/>
      <c r="V18" s="250"/>
      <c r="W18" s="127"/>
    </row>
    <row r="19" spans="1:256" ht="43.5" customHeight="1" x14ac:dyDescent="0.25">
      <c r="A19" s="251">
        <v>1</v>
      </c>
      <c r="B19" s="412"/>
      <c r="C19" s="413"/>
      <c r="D19" s="413"/>
      <c r="E19" s="414"/>
      <c r="F19" s="317"/>
      <c r="G19" s="253"/>
      <c r="H19" s="454"/>
      <c r="I19" s="454"/>
      <c r="J19" s="454"/>
      <c r="K19" s="224"/>
      <c r="L19" s="224"/>
      <c r="M19" s="224"/>
      <c r="N19" s="224"/>
      <c r="O19" s="224"/>
      <c r="P19" s="224"/>
      <c r="Q19" s="224"/>
      <c r="R19" s="224"/>
      <c r="S19" s="224"/>
      <c r="T19" s="224"/>
      <c r="U19" s="254"/>
      <c r="V19" s="255"/>
      <c r="W19" s="127"/>
    </row>
    <row r="20" spans="1:256" ht="15.75" x14ac:dyDescent="0.25">
      <c r="A20" s="410" t="s">
        <v>15</v>
      </c>
      <c r="B20" s="411"/>
      <c r="C20" s="411"/>
      <c r="D20" s="411"/>
      <c r="E20" s="411"/>
      <c r="F20" s="411"/>
      <c r="G20" s="250"/>
      <c r="H20" s="180"/>
      <c r="I20" s="180"/>
      <c r="J20" s="180"/>
      <c r="K20" s="250"/>
      <c r="L20" s="126"/>
      <c r="M20" s="180"/>
      <c r="N20" s="256" t="e">
        <f>+VLOOKUP($H$19,Ceilings!$A$2:$D$202,2,FALSE)</f>
        <v>#N/A</v>
      </c>
      <c r="O20" s="250"/>
      <c r="P20" s="256" t="e">
        <f>+N20*L20*$F$19</f>
        <v>#N/A</v>
      </c>
      <c r="Q20" s="250"/>
      <c r="R20" s="250"/>
      <c r="S20" s="250"/>
      <c r="T20" s="250"/>
      <c r="U20" s="180"/>
      <c r="V20" s="257"/>
      <c r="W20" s="127"/>
    </row>
    <row r="21" spans="1:256" ht="15.75" x14ac:dyDescent="0.25">
      <c r="A21" s="410" t="s">
        <v>285</v>
      </c>
      <c r="B21" s="415"/>
      <c r="C21" s="415"/>
      <c r="D21" s="415"/>
      <c r="E21" s="415"/>
      <c r="F21" s="415"/>
      <c r="G21" s="250"/>
      <c r="H21" s="180"/>
      <c r="I21" s="180"/>
      <c r="J21" s="180"/>
      <c r="K21" s="250"/>
      <c r="L21" s="126"/>
      <c r="M21" s="180"/>
      <c r="N21" s="256" t="e">
        <f>+VLOOKUP($H$19,Ceilings!$A$2:$D$202,3,FALSE)</f>
        <v>#N/A</v>
      </c>
      <c r="O21" s="250"/>
      <c r="P21" s="250"/>
      <c r="Q21" s="250"/>
      <c r="R21" s="256" t="e">
        <f t="shared" ref="R21:R26" si="0">+N21*L21*$F$19</f>
        <v>#N/A</v>
      </c>
      <c r="S21" s="180"/>
      <c r="T21" s="256">
        <f>+L21*Ceilings!$B$206</f>
        <v>0</v>
      </c>
      <c r="U21" s="180"/>
      <c r="V21" s="257"/>
      <c r="W21" s="127"/>
    </row>
    <row r="22" spans="1:256" ht="15.75" x14ac:dyDescent="0.25">
      <c r="A22" s="410" t="s">
        <v>286</v>
      </c>
      <c r="B22" s="415"/>
      <c r="C22" s="415"/>
      <c r="D22" s="415"/>
      <c r="E22" s="415"/>
      <c r="F22" s="415"/>
      <c r="G22" s="250"/>
      <c r="H22" s="180"/>
      <c r="I22" s="180"/>
      <c r="J22" s="180"/>
      <c r="K22" s="250"/>
      <c r="L22" s="126"/>
      <c r="M22" s="180"/>
      <c r="N22" s="256" t="e">
        <f>+VLOOKUP($H$19,Ceilings!$A$2:$D$202,3,FALSE)</f>
        <v>#N/A</v>
      </c>
      <c r="O22" s="250"/>
      <c r="P22" s="250"/>
      <c r="Q22" s="250"/>
      <c r="R22" s="256" t="e">
        <f t="shared" si="0"/>
        <v>#N/A</v>
      </c>
      <c r="S22" s="180"/>
      <c r="T22" s="256">
        <f>+L22*Ceilings!$B$207</f>
        <v>0</v>
      </c>
      <c r="U22" s="180"/>
      <c r="V22" s="257"/>
      <c r="W22" s="127"/>
    </row>
    <row r="23" spans="1:256" ht="15.75" x14ac:dyDescent="0.25">
      <c r="A23" s="410" t="s">
        <v>287</v>
      </c>
      <c r="B23" s="415"/>
      <c r="C23" s="415"/>
      <c r="D23" s="415"/>
      <c r="E23" s="415"/>
      <c r="F23" s="415"/>
      <c r="G23" s="250"/>
      <c r="H23" s="180"/>
      <c r="I23" s="180"/>
      <c r="J23" s="180"/>
      <c r="K23" s="250"/>
      <c r="L23" s="126"/>
      <c r="M23" s="180"/>
      <c r="N23" s="256" t="e">
        <f>+VLOOKUP($H$19,Ceilings!$A$2:$D$202,3,FALSE)</f>
        <v>#N/A</v>
      </c>
      <c r="O23" s="250"/>
      <c r="P23" s="250"/>
      <c r="Q23" s="250"/>
      <c r="R23" s="256" t="e">
        <f t="shared" si="0"/>
        <v>#N/A</v>
      </c>
      <c r="S23" s="180"/>
      <c r="T23" s="256">
        <f>+L23*Ceilings!$B$208</f>
        <v>0</v>
      </c>
      <c r="U23" s="180"/>
      <c r="V23" s="257"/>
      <c r="W23" s="258"/>
      <c r="X23" s="259"/>
    </row>
    <row r="24" spans="1:256" ht="15.75" x14ac:dyDescent="0.25">
      <c r="A24" s="410" t="s">
        <v>288</v>
      </c>
      <c r="B24" s="415"/>
      <c r="C24" s="415"/>
      <c r="D24" s="415"/>
      <c r="E24" s="415"/>
      <c r="F24" s="415"/>
      <c r="G24" s="250"/>
      <c r="H24" s="180"/>
      <c r="I24" s="180"/>
      <c r="J24" s="180"/>
      <c r="K24" s="250"/>
      <c r="L24" s="126"/>
      <c r="M24" s="180"/>
      <c r="N24" s="256" t="e">
        <f>+VLOOKUP($H$19,Ceilings!$A$2:$D$202,3,FALSE)</f>
        <v>#N/A</v>
      </c>
      <c r="O24" s="250"/>
      <c r="P24" s="250"/>
      <c r="Q24" s="250"/>
      <c r="R24" s="256" t="e">
        <f t="shared" si="0"/>
        <v>#N/A</v>
      </c>
      <c r="S24" s="180"/>
      <c r="T24" s="256">
        <f>+L24*Ceilings!$B$209</f>
        <v>0</v>
      </c>
      <c r="U24" s="180"/>
      <c r="V24" s="257"/>
      <c r="W24" s="127"/>
    </row>
    <row r="25" spans="1:256" ht="15.75" customHeight="1" x14ac:dyDescent="0.25">
      <c r="A25" s="410" t="s">
        <v>289</v>
      </c>
      <c r="B25" s="415"/>
      <c r="C25" s="415"/>
      <c r="D25" s="415"/>
      <c r="E25" s="415"/>
      <c r="F25" s="415"/>
      <c r="G25" s="250"/>
      <c r="H25" s="180"/>
      <c r="I25" s="180"/>
      <c r="J25" s="180"/>
      <c r="K25" s="250"/>
      <c r="L25" s="126"/>
      <c r="M25" s="180"/>
      <c r="N25" s="256" t="e">
        <f>+VLOOKUP($H$19,Ceilings!$A$2:$D$202,3,FALSE)</f>
        <v>#N/A</v>
      </c>
      <c r="O25" s="250"/>
      <c r="P25" s="250"/>
      <c r="Q25" s="250"/>
      <c r="R25" s="256" t="e">
        <f t="shared" si="0"/>
        <v>#N/A</v>
      </c>
      <c r="S25" s="180"/>
      <c r="T25" s="256">
        <f>+L25*Ceilings!$B$210</f>
        <v>0</v>
      </c>
      <c r="U25" s="180"/>
      <c r="V25" s="257"/>
      <c r="W25" s="127"/>
    </row>
    <row r="26" spans="1:256" ht="15.75" customHeight="1" x14ac:dyDescent="0.25">
      <c r="A26" s="410" t="s">
        <v>290</v>
      </c>
      <c r="B26" s="415"/>
      <c r="C26" s="415"/>
      <c r="D26" s="415"/>
      <c r="E26" s="415"/>
      <c r="F26" s="415"/>
      <c r="G26" s="250"/>
      <c r="H26" s="180"/>
      <c r="I26" s="180"/>
      <c r="J26" s="180"/>
      <c r="K26" s="250"/>
      <c r="L26" s="126"/>
      <c r="M26" s="180"/>
      <c r="N26" s="256" t="e">
        <f>+VLOOKUP($H$19,Ceilings!$A$2:$D$202,3,FALSE)</f>
        <v>#N/A</v>
      </c>
      <c r="O26" s="250"/>
      <c r="P26" s="250"/>
      <c r="Q26" s="250"/>
      <c r="R26" s="256" t="e">
        <f t="shared" si="0"/>
        <v>#N/A</v>
      </c>
      <c r="S26" s="180"/>
      <c r="T26" s="256">
        <f>+L26*Ceilings!$B$211</f>
        <v>0</v>
      </c>
      <c r="U26" s="180"/>
      <c r="V26" s="257"/>
      <c r="W26" s="127"/>
    </row>
    <row r="27" spans="1:256" ht="16.5" customHeight="1" thickBot="1" x14ac:dyDescent="0.3">
      <c r="A27" s="458" t="s">
        <v>22</v>
      </c>
      <c r="B27" s="459"/>
      <c r="C27" s="459"/>
      <c r="D27" s="459"/>
      <c r="E27" s="459"/>
      <c r="F27" s="459"/>
      <c r="G27" s="223"/>
      <c r="H27" s="223"/>
      <c r="I27" s="223"/>
      <c r="J27" s="223"/>
      <c r="K27" s="260"/>
      <c r="L27" s="261">
        <f>SUM(L20:L26)</f>
        <v>0</v>
      </c>
      <c r="M27" s="262"/>
      <c r="N27" s="223"/>
      <c r="O27" s="262"/>
      <c r="P27" s="263" t="e">
        <f>SUM(P20:P26)</f>
        <v>#N/A</v>
      </c>
      <c r="Q27" s="223"/>
      <c r="R27" s="263" t="e">
        <f>SUM(R21:R26)</f>
        <v>#N/A</v>
      </c>
      <c r="S27" s="264"/>
      <c r="T27" s="263">
        <f>SUM(T21:T26)</f>
        <v>0</v>
      </c>
      <c r="U27" s="264"/>
      <c r="V27" s="265">
        <f>IFERROR((+T27+R27+P27),0)</f>
        <v>0</v>
      </c>
      <c r="W27" s="127"/>
    </row>
    <row r="28" spans="1:256" ht="5.25" customHeight="1" thickBot="1" x14ac:dyDescent="0.3">
      <c r="A28" s="20"/>
      <c r="B28" s="250"/>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0"/>
      <c r="CG28" s="250"/>
      <c r="CH28" s="250"/>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0"/>
      <c r="GQ28" s="250"/>
      <c r="GR28" s="250"/>
      <c r="GS28" s="250"/>
      <c r="GT28" s="250"/>
      <c r="GU28" s="250"/>
      <c r="GV28" s="250"/>
      <c r="GW28" s="250"/>
      <c r="GX28" s="250"/>
      <c r="GY28" s="250"/>
      <c r="GZ28" s="250"/>
      <c r="HA28" s="250"/>
      <c r="HB28" s="250"/>
      <c r="HC28" s="250"/>
      <c r="HD28" s="250"/>
      <c r="HE28" s="250"/>
      <c r="HF28" s="250"/>
      <c r="HG28" s="250"/>
      <c r="HH28" s="250"/>
      <c r="HI28" s="250"/>
      <c r="HJ28" s="250"/>
      <c r="HK28" s="250"/>
      <c r="HL28" s="250"/>
      <c r="HM28" s="250"/>
      <c r="HN28" s="250"/>
      <c r="HO28" s="250"/>
      <c r="HP28" s="250"/>
      <c r="HQ28" s="250"/>
      <c r="HR28" s="250"/>
      <c r="HS28" s="250"/>
      <c r="HT28" s="250"/>
      <c r="HU28" s="250"/>
      <c r="HV28" s="250"/>
      <c r="HW28" s="250"/>
      <c r="HX28" s="250"/>
      <c r="HY28" s="250"/>
      <c r="HZ28" s="250"/>
      <c r="IA28" s="250"/>
      <c r="IB28" s="250"/>
      <c r="IC28" s="250"/>
      <c r="ID28" s="250"/>
      <c r="IE28" s="250"/>
      <c r="IF28" s="250"/>
      <c r="IG28" s="250"/>
      <c r="IH28" s="250"/>
      <c r="II28" s="250"/>
      <c r="IJ28" s="250"/>
      <c r="IK28" s="250"/>
      <c r="IL28" s="250"/>
      <c r="IM28" s="250"/>
      <c r="IN28" s="250"/>
      <c r="IO28" s="250"/>
      <c r="IP28" s="250"/>
      <c r="IQ28" s="250"/>
      <c r="IR28" s="250"/>
      <c r="IS28" s="250"/>
      <c r="IT28" s="250"/>
      <c r="IU28" s="250"/>
      <c r="IV28" s="250"/>
    </row>
    <row r="29" spans="1:256" ht="43.5" customHeight="1" x14ac:dyDescent="0.25">
      <c r="A29" s="251">
        <v>2</v>
      </c>
      <c r="B29" s="412"/>
      <c r="C29" s="413"/>
      <c r="D29" s="413"/>
      <c r="E29" s="414"/>
      <c r="F29" s="317"/>
      <c r="G29" s="253"/>
      <c r="H29" s="454"/>
      <c r="I29" s="454"/>
      <c r="J29" s="454"/>
      <c r="K29" s="224"/>
      <c r="L29" s="224"/>
      <c r="M29" s="224"/>
      <c r="N29" s="224"/>
      <c r="O29" s="224"/>
      <c r="P29" s="224"/>
      <c r="Q29" s="224"/>
      <c r="R29" s="224"/>
      <c r="S29" s="224"/>
      <c r="T29" s="224"/>
      <c r="U29" s="254"/>
      <c r="V29" s="255"/>
      <c r="W29" s="127"/>
    </row>
    <row r="30" spans="1:256" ht="15.75" customHeight="1" x14ac:dyDescent="0.25">
      <c r="A30" s="410" t="s">
        <v>15</v>
      </c>
      <c r="B30" s="415"/>
      <c r="C30" s="415"/>
      <c r="D30" s="415"/>
      <c r="E30" s="415"/>
      <c r="F30" s="415"/>
      <c r="G30" s="250"/>
      <c r="H30" s="180"/>
      <c r="I30" s="180"/>
      <c r="J30" s="180"/>
      <c r="K30" s="250"/>
      <c r="L30" s="126"/>
      <c r="M30" s="180"/>
      <c r="N30" s="256" t="e">
        <f>+VLOOKUP($H$29,Ceilings!$A$2:$D$202,2,FALSE)</f>
        <v>#N/A</v>
      </c>
      <c r="O30" s="250"/>
      <c r="P30" s="256" t="e">
        <f>+N30*L30*F29</f>
        <v>#N/A</v>
      </c>
      <c r="Q30" s="250"/>
      <c r="R30" s="250"/>
      <c r="S30" s="250"/>
      <c r="T30" s="250"/>
      <c r="U30" s="180"/>
      <c r="V30" s="257"/>
      <c r="W30" s="127"/>
    </row>
    <row r="31" spans="1:256" ht="15.75" customHeight="1" x14ac:dyDescent="0.25">
      <c r="A31" s="410" t="s">
        <v>285</v>
      </c>
      <c r="B31" s="415"/>
      <c r="C31" s="415"/>
      <c r="D31" s="415"/>
      <c r="E31" s="415"/>
      <c r="F31" s="415"/>
      <c r="G31" s="250"/>
      <c r="H31" s="180"/>
      <c r="I31" s="180"/>
      <c r="J31" s="180"/>
      <c r="K31" s="250"/>
      <c r="L31" s="126"/>
      <c r="M31" s="180"/>
      <c r="N31" s="256" t="e">
        <f>+VLOOKUP($H$29,Ceilings!$A$2:$D$202,3,FALSE)</f>
        <v>#N/A</v>
      </c>
      <c r="O31" s="250"/>
      <c r="P31" s="250"/>
      <c r="Q31" s="250"/>
      <c r="R31" s="256" t="e">
        <f t="shared" ref="R31:R36" si="1">+N31*L31*$F$29</f>
        <v>#N/A</v>
      </c>
      <c r="S31" s="180"/>
      <c r="T31" s="256">
        <f>+L31*Ceilings!$B$206</f>
        <v>0</v>
      </c>
      <c r="U31" s="180"/>
      <c r="V31" s="257"/>
      <c r="W31" s="127"/>
    </row>
    <row r="32" spans="1:256" ht="15.75" customHeight="1" x14ac:dyDescent="0.25">
      <c r="A32" s="410" t="s">
        <v>286</v>
      </c>
      <c r="B32" s="415"/>
      <c r="C32" s="415"/>
      <c r="D32" s="415"/>
      <c r="E32" s="415"/>
      <c r="F32" s="415"/>
      <c r="G32" s="250"/>
      <c r="H32" s="180"/>
      <c r="I32" s="180"/>
      <c r="J32" s="180"/>
      <c r="K32" s="250"/>
      <c r="L32" s="126"/>
      <c r="M32" s="180"/>
      <c r="N32" s="256" t="e">
        <f>+VLOOKUP($H$29,Ceilings!$A$2:$D$202,3,FALSE)</f>
        <v>#N/A</v>
      </c>
      <c r="O32" s="250"/>
      <c r="P32" s="250"/>
      <c r="Q32" s="250"/>
      <c r="R32" s="256" t="e">
        <f t="shared" si="1"/>
        <v>#N/A</v>
      </c>
      <c r="S32" s="180"/>
      <c r="T32" s="256">
        <f>+L32*Ceilings!$B$207</f>
        <v>0</v>
      </c>
      <c r="U32" s="180"/>
      <c r="V32" s="257"/>
      <c r="W32" s="127"/>
    </row>
    <row r="33" spans="1:23" ht="15.75" customHeight="1" x14ac:dyDescent="0.25">
      <c r="A33" s="410" t="s">
        <v>287</v>
      </c>
      <c r="B33" s="415"/>
      <c r="C33" s="415"/>
      <c r="D33" s="415"/>
      <c r="E33" s="415"/>
      <c r="F33" s="415"/>
      <c r="G33" s="250"/>
      <c r="H33" s="180"/>
      <c r="I33" s="180"/>
      <c r="J33" s="180"/>
      <c r="K33" s="250"/>
      <c r="L33" s="126"/>
      <c r="M33" s="180"/>
      <c r="N33" s="256" t="e">
        <f>+VLOOKUP($H$29,Ceilings!$A$2:$D$202,3,FALSE)</f>
        <v>#N/A</v>
      </c>
      <c r="O33" s="250"/>
      <c r="P33" s="250"/>
      <c r="Q33" s="250"/>
      <c r="R33" s="256" t="e">
        <f t="shared" si="1"/>
        <v>#N/A</v>
      </c>
      <c r="S33" s="180"/>
      <c r="T33" s="256">
        <f>+L33*Ceilings!$B$208</f>
        <v>0</v>
      </c>
      <c r="U33" s="180"/>
      <c r="V33" s="257"/>
      <c r="W33" s="258"/>
    </row>
    <row r="34" spans="1:23" ht="15.75" customHeight="1" x14ac:dyDescent="0.25">
      <c r="A34" s="410" t="s">
        <v>288</v>
      </c>
      <c r="B34" s="415"/>
      <c r="C34" s="415"/>
      <c r="D34" s="415"/>
      <c r="E34" s="415"/>
      <c r="F34" s="415"/>
      <c r="G34" s="250"/>
      <c r="H34" s="180"/>
      <c r="I34" s="180"/>
      <c r="J34" s="180"/>
      <c r="K34" s="250"/>
      <c r="L34" s="126"/>
      <c r="M34" s="180"/>
      <c r="N34" s="256" t="e">
        <f>+VLOOKUP($H$29,Ceilings!$A$2:$D$202,3,FALSE)</f>
        <v>#N/A</v>
      </c>
      <c r="O34" s="250"/>
      <c r="P34" s="250"/>
      <c r="Q34" s="250"/>
      <c r="R34" s="256" t="e">
        <f t="shared" si="1"/>
        <v>#N/A</v>
      </c>
      <c r="S34" s="180"/>
      <c r="T34" s="256">
        <f>+L34*Ceilings!$B$209</f>
        <v>0</v>
      </c>
      <c r="U34" s="180"/>
      <c r="V34" s="257"/>
      <c r="W34" s="127"/>
    </row>
    <row r="35" spans="1:23" ht="15.75" customHeight="1" x14ac:dyDescent="0.25">
      <c r="A35" s="410" t="s">
        <v>289</v>
      </c>
      <c r="B35" s="415"/>
      <c r="C35" s="415"/>
      <c r="D35" s="415"/>
      <c r="E35" s="415"/>
      <c r="F35" s="415"/>
      <c r="G35" s="250"/>
      <c r="H35" s="180"/>
      <c r="I35" s="180"/>
      <c r="J35" s="180"/>
      <c r="K35" s="250"/>
      <c r="L35" s="126"/>
      <c r="M35" s="180"/>
      <c r="N35" s="256" t="e">
        <f>+VLOOKUP($H$29,Ceilings!$A$2:$D$202,3,FALSE)</f>
        <v>#N/A</v>
      </c>
      <c r="O35" s="250"/>
      <c r="P35" s="250"/>
      <c r="Q35" s="250"/>
      <c r="R35" s="256" t="e">
        <f t="shared" si="1"/>
        <v>#N/A</v>
      </c>
      <c r="S35" s="180"/>
      <c r="T35" s="256">
        <f>+L35*Ceilings!$B$210</f>
        <v>0</v>
      </c>
      <c r="U35" s="180"/>
      <c r="V35" s="257"/>
      <c r="W35" s="127"/>
    </row>
    <row r="36" spans="1:23" ht="15.75" customHeight="1" x14ac:dyDescent="0.25">
      <c r="A36" s="410" t="s">
        <v>290</v>
      </c>
      <c r="B36" s="415"/>
      <c r="C36" s="415"/>
      <c r="D36" s="415"/>
      <c r="E36" s="415"/>
      <c r="F36" s="415"/>
      <c r="G36" s="250"/>
      <c r="H36" s="180"/>
      <c r="I36" s="180"/>
      <c r="J36" s="180"/>
      <c r="K36" s="250"/>
      <c r="L36" s="126"/>
      <c r="M36" s="180"/>
      <c r="N36" s="256" t="e">
        <f>+VLOOKUP($H$29,Ceilings!$A$2:$D$202,3,FALSE)</f>
        <v>#N/A</v>
      </c>
      <c r="O36" s="250"/>
      <c r="P36" s="250"/>
      <c r="Q36" s="250"/>
      <c r="R36" s="256" t="e">
        <f t="shared" si="1"/>
        <v>#N/A</v>
      </c>
      <c r="S36" s="180"/>
      <c r="T36" s="256">
        <f>+L36*Ceilings!$B$211</f>
        <v>0</v>
      </c>
      <c r="U36" s="180"/>
      <c r="V36" s="257"/>
      <c r="W36" s="127"/>
    </row>
    <row r="37" spans="1:23" ht="16.5" customHeight="1" thickBot="1" x14ac:dyDescent="0.3">
      <c r="A37" s="455" t="s">
        <v>22</v>
      </c>
      <c r="B37" s="456"/>
      <c r="C37" s="456"/>
      <c r="D37" s="456"/>
      <c r="E37" s="456"/>
      <c r="F37" s="457"/>
      <c r="G37" s="223"/>
      <c r="H37" s="223"/>
      <c r="I37" s="223"/>
      <c r="J37" s="223"/>
      <c r="K37" s="260"/>
      <c r="L37" s="261">
        <f>SUM(L30:L36)</f>
        <v>0</v>
      </c>
      <c r="M37" s="262"/>
      <c r="N37" s="223"/>
      <c r="O37" s="262"/>
      <c r="P37" s="263" t="e">
        <f>SUM(P30:P36)</f>
        <v>#N/A</v>
      </c>
      <c r="Q37" s="223"/>
      <c r="R37" s="263" t="e">
        <f>SUM(R31:R36)</f>
        <v>#N/A</v>
      </c>
      <c r="S37" s="264"/>
      <c r="T37" s="263">
        <f>SUM(T31:T36)</f>
        <v>0</v>
      </c>
      <c r="U37" s="264"/>
      <c r="V37" s="265">
        <f>IFERROR((+T37+R37+P37),0)</f>
        <v>0</v>
      </c>
      <c r="W37" s="127"/>
    </row>
    <row r="38" spans="1:23" ht="5.25" customHeight="1" thickBot="1" x14ac:dyDescent="0.3">
      <c r="A38" s="180"/>
      <c r="B38" s="266"/>
      <c r="C38" s="266"/>
      <c r="D38" s="180"/>
      <c r="E38" s="180"/>
      <c r="F38" s="180"/>
      <c r="G38" s="180"/>
      <c r="H38" s="180"/>
      <c r="I38" s="180"/>
      <c r="J38" s="180"/>
      <c r="K38" s="180"/>
      <c r="L38" s="180"/>
      <c r="M38" s="180"/>
      <c r="N38" s="180"/>
      <c r="O38" s="180"/>
      <c r="P38" s="180"/>
      <c r="Q38" s="180"/>
      <c r="R38" s="180"/>
      <c r="S38" s="180"/>
      <c r="T38" s="180"/>
      <c r="U38" s="180"/>
      <c r="V38" s="180"/>
      <c r="W38" s="127"/>
    </row>
    <row r="39" spans="1:23" ht="43.5" customHeight="1" x14ac:dyDescent="0.25">
      <c r="A39" s="251">
        <v>3</v>
      </c>
      <c r="B39" s="412"/>
      <c r="C39" s="413"/>
      <c r="D39" s="413"/>
      <c r="E39" s="414"/>
      <c r="F39" s="317"/>
      <c r="G39" s="253"/>
      <c r="H39" s="454"/>
      <c r="I39" s="454"/>
      <c r="J39" s="454"/>
      <c r="K39" s="224"/>
      <c r="L39" s="224"/>
      <c r="M39" s="224"/>
      <c r="N39" s="224"/>
      <c r="O39" s="224"/>
      <c r="P39" s="224"/>
      <c r="Q39" s="224"/>
      <c r="R39" s="224"/>
      <c r="S39" s="224"/>
      <c r="T39" s="224"/>
      <c r="U39" s="254"/>
      <c r="V39" s="255"/>
      <c r="W39" s="127"/>
    </row>
    <row r="40" spans="1:23" ht="15.75" customHeight="1" x14ac:dyDescent="0.25">
      <c r="A40" s="410" t="s">
        <v>15</v>
      </c>
      <c r="B40" s="415"/>
      <c r="C40" s="415"/>
      <c r="D40" s="415"/>
      <c r="E40" s="415"/>
      <c r="F40" s="415"/>
      <c r="G40" s="250"/>
      <c r="H40" s="180"/>
      <c r="I40" s="180"/>
      <c r="J40" s="180"/>
      <c r="K40" s="250"/>
      <c r="L40" s="126"/>
      <c r="M40" s="180"/>
      <c r="N40" s="256" t="e">
        <f>+VLOOKUP($H$39,Ceilings!$A$2:$D$202,2,FALSE)</f>
        <v>#N/A</v>
      </c>
      <c r="O40" s="250"/>
      <c r="P40" s="256" t="e">
        <f>+N40*L40*F39</f>
        <v>#N/A</v>
      </c>
      <c r="Q40" s="250"/>
      <c r="R40" s="250"/>
      <c r="S40" s="250"/>
      <c r="T40" s="250"/>
      <c r="U40" s="180"/>
      <c r="V40" s="257"/>
      <c r="W40" s="127"/>
    </row>
    <row r="41" spans="1:23" ht="15.75" customHeight="1" x14ac:dyDescent="0.25">
      <c r="A41" s="410" t="s">
        <v>285</v>
      </c>
      <c r="B41" s="415"/>
      <c r="C41" s="415"/>
      <c r="D41" s="415"/>
      <c r="E41" s="415"/>
      <c r="F41" s="415"/>
      <c r="G41" s="250"/>
      <c r="H41" s="180"/>
      <c r="I41" s="180"/>
      <c r="J41" s="180"/>
      <c r="K41" s="250"/>
      <c r="L41" s="126"/>
      <c r="M41" s="180"/>
      <c r="N41" s="256" t="e">
        <f>+VLOOKUP($H$39,Ceilings!$A$2:$D$202,3,FALSE)</f>
        <v>#N/A</v>
      </c>
      <c r="O41" s="250"/>
      <c r="P41" s="250"/>
      <c r="Q41" s="250"/>
      <c r="R41" s="256" t="e">
        <f t="shared" ref="R41:R46" si="2">+N41*L41*$F$39</f>
        <v>#N/A</v>
      </c>
      <c r="S41" s="180"/>
      <c r="T41" s="256">
        <f>+L41*Ceilings!$B$206</f>
        <v>0</v>
      </c>
      <c r="U41" s="180"/>
      <c r="V41" s="257"/>
      <c r="W41" s="127"/>
    </row>
    <row r="42" spans="1:23" ht="15.75" customHeight="1" x14ac:dyDescent="0.25">
      <c r="A42" s="410" t="s">
        <v>286</v>
      </c>
      <c r="B42" s="415"/>
      <c r="C42" s="415"/>
      <c r="D42" s="415"/>
      <c r="E42" s="415"/>
      <c r="F42" s="415"/>
      <c r="G42" s="250"/>
      <c r="H42" s="180"/>
      <c r="I42" s="180"/>
      <c r="J42" s="180"/>
      <c r="K42" s="250"/>
      <c r="L42" s="126"/>
      <c r="M42" s="180"/>
      <c r="N42" s="256" t="e">
        <f>+VLOOKUP($H$39,Ceilings!$A$2:$D$202,3,FALSE)</f>
        <v>#N/A</v>
      </c>
      <c r="O42" s="250"/>
      <c r="P42" s="250"/>
      <c r="Q42" s="250"/>
      <c r="R42" s="256" t="e">
        <f t="shared" si="2"/>
        <v>#N/A</v>
      </c>
      <c r="S42" s="180"/>
      <c r="T42" s="256">
        <f>+L42*Ceilings!$B$207</f>
        <v>0</v>
      </c>
      <c r="U42" s="180"/>
      <c r="V42" s="257"/>
      <c r="W42" s="127"/>
    </row>
    <row r="43" spans="1:23" ht="15.75" customHeight="1" x14ac:dyDescent="0.25">
      <c r="A43" s="410" t="s">
        <v>287</v>
      </c>
      <c r="B43" s="415"/>
      <c r="C43" s="415"/>
      <c r="D43" s="415"/>
      <c r="E43" s="415"/>
      <c r="F43" s="415"/>
      <c r="G43" s="250"/>
      <c r="H43" s="180"/>
      <c r="I43" s="180"/>
      <c r="J43" s="180"/>
      <c r="K43" s="250"/>
      <c r="L43" s="126"/>
      <c r="M43" s="180"/>
      <c r="N43" s="256" t="e">
        <f>+VLOOKUP($H$39,Ceilings!$A$2:$D$202,3,FALSE)</f>
        <v>#N/A</v>
      </c>
      <c r="O43" s="250"/>
      <c r="P43" s="250"/>
      <c r="Q43" s="250"/>
      <c r="R43" s="256" t="e">
        <f t="shared" si="2"/>
        <v>#N/A</v>
      </c>
      <c r="S43" s="180"/>
      <c r="T43" s="256">
        <f>+L43*Ceilings!$B$208</f>
        <v>0</v>
      </c>
      <c r="U43" s="180"/>
      <c r="V43" s="257"/>
      <c r="W43" s="127"/>
    </row>
    <row r="44" spans="1:23" ht="15.75" customHeight="1" x14ac:dyDescent="0.25">
      <c r="A44" s="410" t="s">
        <v>288</v>
      </c>
      <c r="B44" s="415"/>
      <c r="C44" s="415"/>
      <c r="D44" s="415"/>
      <c r="E44" s="415"/>
      <c r="F44" s="415"/>
      <c r="G44" s="250"/>
      <c r="H44" s="180"/>
      <c r="I44" s="180"/>
      <c r="J44" s="180"/>
      <c r="K44" s="250"/>
      <c r="L44" s="126"/>
      <c r="M44" s="180"/>
      <c r="N44" s="256" t="e">
        <f>+VLOOKUP($H$39,Ceilings!$A$2:$D$202,3,FALSE)</f>
        <v>#N/A</v>
      </c>
      <c r="O44" s="250"/>
      <c r="P44" s="250"/>
      <c r="Q44" s="250"/>
      <c r="R44" s="256" t="e">
        <f t="shared" si="2"/>
        <v>#N/A</v>
      </c>
      <c r="S44" s="180"/>
      <c r="T44" s="256">
        <f>+L44*Ceilings!$B$209</f>
        <v>0</v>
      </c>
      <c r="U44" s="180"/>
      <c r="V44" s="257"/>
      <c r="W44" s="127"/>
    </row>
    <row r="45" spans="1:23" ht="15.75" customHeight="1" x14ac:dyDescent="0.25">
      <c r="A45" s="410" t="s">
        <v>289</v>
      </c>
      <c r="B45" s="415"/>
      <c r="C45" s="415"/>
      <c r="D45" s="415"/>
      <c r="E45" s="415"/>
      <c r="F45" s="415"/>
      <c r="G45" s="250"/>
      <c r="H45" s="180"/>
      <c r="I45" s="180"/>
      <c r="J45" s="180"/>
      <c r="K45" s="250"/>
      <c r="L45" s="126"/>
      <c r="M45" s="180"/>
      <c r="N45" s="256" t="e">
        <f>+VLOOKUP($H$39,Ceilings!$A$2:$D$202,3,FALSE)</f>
        <v>#N/A</v>
      </c>
      <c r="O45" s="250"/>
      <c r="P45" s="250"/>
      <c r="Q45" s="250"/>
      <c r="R45" s="256" t="e">
        <f t="shared" si="2"/>
        <v>#N/A</v>
      </c>
      <c r="S45" s="180"/>
      <c r="T45" s="256">
        <f>+L45*Ceilings!$B$210</f>
        <v>0</v>
      </c>
      <c r="U45" s="180"/>
      <c r="V45" s="257"/>
      <c r="W45" s="127"/>
    </row>
    <row r="46" spans="1:23" ht="15.75" customHeight="1" x14ac:dyDescent="0.25">
      <c r="A46" s="410" t="s">
        <v>290</v>
      </c>
      <c r="B46" s="415"/>
      <c r="C46" s="415"/>
      <c r="D46" s="415"/>
      <c r="E46" s="415"/>
      <c r="F46" s="415"/>
      <c r="G46" s="250"/>
      <c r="H46" s="180"/>
      <c r="I46" s="180"/>
      <c r="J46" s="180"/>
      <c r="K46" s="250"/>
      <c r="L46" s="126"/>
      <c r="M46" s="180"/>
      <c r="N46" s="256" t="e">
        <f>+VLOOKUP($H$39,Ceilings!$A$2:$D$202,3,FALSE)</f>
        <v>#N/A</v>
      </c>
      <c r="O46" s="250"/>
      <c r="P46" s="250"/>
      <c r="Q46" s="250"/>
      <c r="R46" s="256" t="e">
        <f t="shared" si="2"/>
        <v>#N/A</v>
      </c>
      <c r="S46" s="180"/>
      <c r="T46" s="256">
        <f>+L46*Ceilings!$B$211</f>
        <v>0</v>
      </c>
      <c r="U46" s="180"/>
      <c r="V46" s="257"/>
      <c r="W46" s="127"/>
    </row>
    <row r="47" spans="1:23" ht="16.5" customHeight="1" thickBot="1" x14ac:dyDescent="0.3">
      <c r="A47" s="455" t="s">
        <v>22</v>
      </c>
      <c r="B47" s="456"/>
      <c r="C47" s="456"/>
      <c r="D47" s="456"/>
      <c r="E47" s="456"/>
      <c r="F47" s="457"/>
      <c r="G47" s="223"/>
      <c r="H47" s="223"/>
      <c r="I47" s="223"/>
      <c r="J47" s="223"/>
      <c r="K47" s="260"/>
      <c r="L47" s="261">
        <f>SUM(L40:L46)</f>
        <v>0</v>
      </c>
      <c r="M47" s="262"/>
      <c r="N47" s="223"/>
      <c r="O47" s="262"/>
      <c r="P47" s="263" t="e">
        <f>SUM(P40:P46)</f>
        <v>#N/A</v>
      </c>
      <c r="Q47" s="223"/>
      <c r="R47" s="263" t="e">
        <f>SUM(R41:R46)</f>
        <v>#N/A</v>
      </c>
      <c r="S47" s="264"/>
      <c r="T47" s="263">
        <f>SUM(T41:T46)</f>
        <v>0</v>
      </c>
      <c r="U47" s="264"/>
      <c r="V47" s="265">
        <f>IFERROR((+T47+R47+P47),0)</f>
        <v>0</v>
      </c>
      <c r="W47" s="127"/>
    </row>
    <row r="48" spans="1:23" ht="5.25" customHeight="1" thickBot="1" x14ac:dyDescent="0.3">
      <c r="A48" s="180"/>
      <c r="B48" s="266"/>
      <c r="C48" s="266"/>
      <c r="D48" s="180"/>
      <c r="E48" s="180"/>
      <c r="F48" s="180"/>
      <c r="G48" s="180"/>
      <c r="H48" s="180"/>
      <c r="I48" s="180"/>
      <c r="J48" s="180"/>
      <c r="K48" s="180"/>
      <c r="L48" s="180"/>
      <c r="M48" s="180"/>
      <c r="N48" s="180"/>
      <c r="O48" s="180"/>
      <c r="P48" s="180"/>
      <c r="Q48" s="180"/>
      <c r="R48" s="180"/>
      <c r="S48" s="180"/>
      <c r="T48" s="180"/>
      <c r="U48" s="180"/>
      <c r="V48" s="180"/>
      <c r="W48" s="127"/>
    </row>
    <row r="49" spans="1:23" ht="43.5" customHeight="1" x14ac:dyDescent="0.25">
      <c r="A49" s="251">
        <v>4</v>
      </c>
      <c r="B49" s="412"/>
      <c r="C49" s="413"/>
      <c r="D49" s="413"/>
      <c r="E49" s="414"/>
      <c r="F49" s="317"/>
      <c r="G49" s="253"/>
      <c r="H49" s="454"/>
      <c r="I49" s="454"/>
      <c r="J49" s="454"/>
      <c r="K49" s="224"/>
      <c r="L49" s="224"/>
      <c r="M49" s="224"/>
      <c r="N49" s="224"/>
      <c r="O49" s="224"/>
      <c r="P49" s="224"/>
      <c r="Q49" s="224"/>
      <c r="R49" s="224"/>
      <c r="S49" s="224"/>
      <c r="T49" s="224"/>
      <c r="U49" s="254"/>
      <c r="V49" s="255"/>
      <c r="W49" s="127"/>
    </row>
    <row r="50" spans="1:23" ht="15.75" customHeight="1" x14ac:dyDescent="0.25">
      <c r="A50" s="410" t="s">
        <v>15</v>
      </c>
      <c r="B50" s="415"/>
      <c r="C50" s="415"/>
      <c r="D50" s="415"/>
      <c r="E50" s="415"/>
      <c r="F50" s="415"/>
      <c r="G50" s="250"/>
      <c r="H50" s="180"/>
      <c r="I50" s="180"/>
      <c r="J50" s="180"/>
      <c r="K50" s="250"/>
      <c r="L50" s="126"/>
      <c r="M50" s="180"/>
      <c r="N50" s="256" t="e">
        <f>+VLOOKUP($H$49,Ceilings!$A$2:$D$202,2,FALSE)</f>
        <v>#N/A</v>
      </c>
      <c r="O50" s="250"/>
      <c r="P50" s="256" t="e">
        <f>+N50*L50*F49</f>
        <v>#N/A</v>
      </c>
      <c r="Q50" s="250"/>
      <c r="R50" s="250"/>
      <c r="S50" s="250"/>
      <c r="T50" s="250"/>
      <c r="U50" s="180"/>
      <c r="V50" s="257"/>
      <c r="W50" s="127"/>
    </row>
    <row r="51" spans="1:23" ht="15.75" customHeight="1" x14ac:dyDescent="0.25">
      <c r="A51" s="410" t="s">
        <v>285</v>
      </c>
      <c r="B51" s="415"/>
      <c r="C51" s="415"/>
      <c r="D51" s="415"/>
      <c r="E51" s="415"/>
      <c r="F51" s="415"/>
      <c r="G51" s="250"/>
      <c r="H51" s="180"/>
      <c r="I51" s="180"/>
      <c r="J51" s="180"/>
      <c r="K51" s="250"/>
      <c r="L51" s="126"/>
      <c r="M51" s="180"/>
      <c r="N51" s="256" t="e">
        <f>+VLOOKUP($H$49,Ceilings!$A$2:$D$202,3,FALSE)</f>
        <v>#N/A</v>
      </c>
      <c r="O51" s="250"/>
      <c r="P51" s="250"/>
      <c r="Q51" s="250"/>
      <c r="R51" s="256" t="e">
        <f t="shared" ref="R51:R56" si="3">+N51*L51*$F$49</f>
        <v>#N/A</v>
      </c>
      <c r="S51" s="180"/>
      <c r="T51" s="256">
        <f>+L51*Ceilings!$B$206</f>
        <v>0</v>
      </c>
      <c r="U51" s="180"/>
      <c r="V51" s="257"/>
      <c r="W51" s="127"/>
    </row>
    <row r="52" spans="1:23" ht="15.75" customHeight="1" x14ac:dyDescent="0.25">
      <c r="A52" s="410" t="s">
        <v>286</v>
      </c>
      <c r="B52" s="415"/>
      <c r="C52" s="415"/>
      <c r="D52" s="415"/>
      <c r="E52" s="415"/>
      <c r="F52" s="415"/>
      <c r="G52" s="250"/>
      <c r="H52" s="180"/>
      <c r="I52" s="180"/>
      <c r="J52" s="180"/>
      <c r="K52" s="250"/>
      <c r="L52" s="126"/>
      <c r="M52" s="180"/>
      <c r="N52" s="256" t="e">
        <f>+VLOOKUP($H$49,Ceilings!$A$2:$D$202,3,FALSE)</f>
        <v>#N/A</v>
      </c>
      <c r="O52" s="250"/>
      <c r="P52" s="250"/>
      <c r="Q52" s="250"/>
      <c r="R52" s="256" t="e">
        <f t="shared" si="3"/>
        <v>#N/A</v>
      </c>
      <c r="S52" s="180"/>
      <c r="T52" s="256">
        <f>+L52*Ceilings!$B$207</f>
        <v>0</v>
      </c>
      <c r="U52" s="180"/>
      <c r="V52" s="257"/>
      <c r="W52" s="127"/>
    </row>
    <row r="53" spans="1:23" ht="15.75" customHeight="1" x14ac:dyDescent="0.25">
      <c r="A53" s="410" t="s">
        <v>287</v>
      </c>
      <c r="B53" s="415"/>
      <c r="C53" s="415"/>
      <c r="D53" s="415"/>
      <c r="E53" s="415"/>
      <c r="F53" s="415"/>
      <c r="G53" s="250"/>
      <c r="H53" s="180"/>
      <c r="I53" s="180"/>
      <c r="J53" s="180"/>
      <c r="K53" s="250"/>
      <c r="L53" s="126"/>
      <c r="M53" s="180"/>
      <c r="N53" s="256" t="e">
        <f>+VLOOKUP($H$49,Ceilings!$A$2:$D$202,3,FALSE)</f>
        <v>#N/A</v>
      </c>
      <c r="O53" s="250"/>
      <c r="P53" s="250"/>
      <c r="Q53" s="250"/>
      <c r="R53" s="256" t="e">
        <f t="shared" si="3"/>
        <v>#N/A</v>
      </c>
      <c r="S53" s="180"/>
      <c r="T53" s="256">
        <f>+L53*Ceilings!$B$208</f>
        <v>0</v>
      </c>
      <c r="U53" s="180"/>
      <c r="V53" s="257"/>
      <c r="W53" s="127"/>
    </row>
    <row r="54" spans="1:23" ht="15.75" customHeight="1" x14ac:dyDescent="0.25">
      <c r="A54" s="410" t="s">
        <v>288</v>
      </c>
      <c r="B54" s="415"/>
      <c r="C54" s="415"/>
      <c r="D54" s="415"/>
      <c r="E54" s="415"/>
      <c r="F54" s="415"/>
      <c r="G54" s="250"/>
      <c r="H54" s="180"/>
      <c r="I54" s="180"/>
      <c r="J54" s="180"/>
      <c r="K54" s="250"/>
      <c r="L54" s="126"/>
      <c r="M54" s="180"/>
      <c r="N54" s="256" t="e">
        <f>+VLOOKUP($H$49,Ceilings!$A$2:$D$202,3,FALSE)</f>
        <v>#N/A</v>
      </c>
      <c r="O54" s="250"/>
      <c r="P54" s="250"/>
      <c r="Q54" s="250"/>
      <c r="R54" s="256" t="e">
        <f t="shared" si="3"/>
        <v>#N/A</v>
      </c>
      <c r="S54" s="180"/>
      <c r="T54" s="256">
        <f>+L54*Ceilings!$B$209</f>
        <v>0</v>
      </c>
      <c r="U54" s="180"/>
      <c r="V54" s="257"/>
      <c r="W54" s="127"/>
    </row>
    <row r="55" spans="1:23" ht="15.75" customHeight="1" x14ac:dyDescent="0.25">
      <c r="A55" s="410" t="s">
        <v>289</v>
      </c>
      <c r="B55" s="415"/>
      <c r="C55" s="415"/>
      <c r="D55" s="415"/>
      <c r="E55" s="415"/>
      <c r="F55" s="415"/>
      <c r="G55" s="250"/>
      <c r="H55" s="180"/>
      <c r="I55" s="180"/>
      <c r="J55" s="180"/>
      <c r="K55" s="250"/>
      <c r="L55" s="126"/>
      <c r="M55" s="180"/>
      <c r="N55" s="256" t="e">
        <f>+VLOOKUP($H$49,Ceilings!$A$2:$D$202,3,FALSE)</f>
        <v>#N/A</v>
      </c>
      <c r="O55" s="250"/>
      <c r="P55" s="250"/>
      <c r="Q55" s="250"/>
      <c r="R55" s="256" t="e">
        <f t="shared" si="3"/>
        <v>#N/A</v>
      </c>
      <c r="S55" s="180"/>
      <c r="T55" s="256">
        <f>+L55*Ceilings!$B$210</f>
        <v>0</v>
      </c>
      <c r="U55" s="180"/>
      <c r="V55" s="257"/>
      <c r="W55" s="127"/>
    </row>
    <row r="56" spans="1:23" ht="15.75" customHeight="1" x14ac:dyDescent="0.25">
      <c r="A56" s="410" t="s">
        <v>290</v>
      </c>
      <c r="B56" s="415"/>
      <c r="C56" s="415"/>
      <c r="D56" s="415"/>
      <c r="E56" s="415"/>
      <c r="F56" s="415"/>
      <c r="G56" s="250"/>
      <c r="H56" s="180"/>
      <c r="I56" s="180"/>
      <c r="J56" s="180"/>
      <c r="K56" s="250"/>
      <c r="L56" s="126"/>
      <c r="M56" s="180"/>
      <c r="N56" s="256" t="e">
        <f>+VLOOKUP($H$49,Ceilings!$A$2:$D$202,3,FALSE)</f>
        <v>#N/A</v>
      </c>
      <c r="O56" s="250"/>
      <c r="P56" s="250"/>
      <c r="Q56" s="250"/>
      <c r="R56" s="256" t="e">
        <f t="shared" si="3"/>
        <v>#N/A</v>
      </c>
      <c r="S56" s="180"/>
      <c r="T56" s="256">
        <f>+L56*Ceilings!$B$211</f>
        <v>0</v>
      </c>
      <c r="U56" s="180"/>
      <c r="V56" s="257"/>
      <c r="W56" s="127"/>
    </row>
    <row r="57" spans="1:23" ht="16.5" customHeight="1" thickBot="1" x14ac:dyDescent="0.3">
      <c r="A57" s="455" t="s">
        <v>22</v>
      </c>
      <c r="B57" s="456"/>
      <c r="C57" s="456"/>
      <c r="D57" s="456"/>
      <c r="E57" s="456"/>
      <c r="F57" s="457"/>
      <c r="G57" s="223"/>
      <c r="H57" s="223"/>
      <c r="I57" s="223"/>
      <c r="J57" s="223"/>
      <c r="K57" s="260"/>
      <c r="L57" s="261">
        <f>SUM(L50:L56)</f>
        <v>0</v>
      </c>
      <c r="M57" s="262"/>
      <c r="N57" s="223"/>
      <c r="O57" s="262"/>
      <c r="P57" s="263" t="e">
        <f>SUM(P50:P56)</f>
        <v>#N/A</v>
      </c>
      <c r="Q57" s="223"/>
      <c r="R57" s="263" t="e">
        <f>SUM(R51:R56)</f>
        <v>#N/A</v>
      </c>
      <c r="S57" s="263">
        <f>SUM(S51:S56)</f>
        <v>0</v>
      </c>
      <c r="T57" s="263">
        <f>SUM(T51:T56)</f>
        <v>0</v>
      </c>
      <c r="U57" s="264"/>
      <c r="V57" s="265">
        <f>IFERROR((+T57+R57+P57),0)</f>
        <v>0</v>
      </c>
      <c r="W57" s="127"/>
    </row>
    <row r="58" spans="1:23" ht="5.25" customHeight="1" thickBot="1" x14ac:dyDescent="0.3">
      <c r="A58" s="180"/>
      <c r="B58" s="266"/>
      <c r="C58" s="266"/>
      <c r="D58" s="180"/>
      <c r="E58" s="180"/>
      <c r="F58" s="180"/>
      <c r="G58" s="180"/>
      <c r="H58" s="180"/>
      <c r="I58" s="180"/>
      <c r="J58" s="180"/>
      <c r="K58" s="180"/>
      <c r="L58" s="180"/>
      <c r="M58" s="180"/>
      <c r="N58" s="180"/>
      <c r="O58" s="180"/>
      <c r="P58" s="180"/>
      <c r="Q58" s="180"/>
      <c r="R58" s="180"/>
      <c r="S58" s="180"/>
      <c r="T58" s="180"/>
      <c r="U58" s="180"/>
      <c r="V58" s="180"/>
      <c r="W58" s="127"/>
    </row>
    <row r="59" spans="1:23" ht="43.5" customHeight="1" x14ac:dyDescent="0.25">
      <c r="A59" s="251">
        <v>5</v>
      </c>
      <c r="B59" s="412"/>
      <c r="C59" s="413"/>
      <c r="D59" s="413"/>
      <c r="E59" s="414"/>
      <c r="F59" s="317"/>
      <c r="G59" s="253"/>
      <c r="H59" s="454"/>
      <c r="I59" s="454"/>
      <c r="J59" s="454"/>
      <c r="K59" s="224"/>
      <c r="L59" s="224"/>
      <c r="M59" s="224"/>
      <c r="N59" s="224"/>
      <c r="O59" s="224"/>
      <c r="P59" s="224"/>
      <c r="Q59" s="224"/>
      <c r="R59" s="224"/>
      <c r="S59" s="224"/>
      <c r="T59" s="224"/>
      <c r="U59" s="254"/>
      <c r="V59" s="255"/>
      <c r="W59" s="127"/>
    </row>
    <row r="60" spans="1:23" ht="15.75" customHeight="1" x14ac:dyDescent="0.25">
      <c r="A60" s="410" t="s">
        <v>15</v>
      </c>
      <c r="B60" s="415"/>
      <c r="C60" s="415"/>
      <c r="D60" s="415"/>
      <c r="E60" s="415"/>
      <c r="F60" s="415"/>
      <c r="G60" s="250"/>
      <c r="H60" s="180"/>
      <c r="I60" s="180"/>
      <c r="J60" s="180"/>
      <c r="K60" s="250"/>
      <c r="L60" s="126"/>
      <c r="M60" s="180"/>
      <c r="N60" s="256" t="e">
        <f>+VLOOKUP($H$59,Ceilings!$A$2:$D$202,2,FALSE)</f>
        <v>#N/A</v>
      </c>
      <c r="O60" s="250"/>
      <c r="P60" s="256" t="e">
        <f>+N60*L60*$F$59</f>
        <v>#N/A</v>
      </c>
      <c r="Q60" s="250"/>
      <c r="R60" s="250"/>
      <c r="S60" s="250"/>
      <c r="T60" s="250"/>
      <c r="U60" s="180"/>
      <c r="V60" s="257"/>
      <c r="W60" s="127"/>
    </row>
    <row r="61" spans="1:23" ht="15.75" customHeight="1" x14ac:dyDescent="0.25">
      <c r="A61" s="410" t="s">
        <v>285</v>
      </c>
      <c r="B61" s="415"/>
      <c r="C61" s="415"/>
      <c r="D61" s="415"/>
      <c r="E61" s="415"/>
      <c r="F61" s="415"/>
      <c r="G61" s="250"/>
      <c r="H61" s="180"/>
      <c r="I61" s="180"/>
      <c r="J61" s="180"/>
      <c r="K61" s="250"/>
      <c r="L61" s="126"/>
      <c r="M61" s="180"/>
      <c r="N61" s="256" t="e">
        <f>+VLOOKUP($H$59,Ceilings!$A$2:$D$202,3,FALSE)</f>
        <v>#N/A</v>
      </c>
      <c r="O61" s="250"/>
      <c r="P61" s="250"/>
      <c r="Q61" s="250"/>
      <c r="R61" s="256" t="e">
        <f t="shared" ref="R61:R66" si="4">+N61*L61*$F$59</f>
        <v>#N/A</v>
      </c>
      <c r="S61" s="180"/>
      <c r="T61" s="256">
        <f>+L61*Ceilings!$B$206</f>
        <v>0</v>
      </c>
      <c r="U61" s="180"/>
      <c r="V61" s="257"/>
      <c r="W61" s="127"/>
    </row>
    <row r="62" spans="1:23" ht="15.75" customHeight="1" x14ac:dyDescent="0.25">
      <c r="A62" s="410" t="s">
        <v>286</v>
      </c>
      <c r="B62" s="415"/>
      <c r="C62" s="415"/>
      <c r="D62" s="415"/>
      <c r="E62" s="415"/>
      <c r="F62" s="415"/>
      <c r="G62" s="250"/>
      <c r="H62" s="180"/>
      <c r="I62" s="180"/>
      <c r="J62" s="180"/>
      <c r="K62" s="250"/>
      <c r="L62" s="126"/>
      <c r="M62" s="180"/>
      <c r="N62" s="256" t="e">
        <f>+VLOOKUP($H$59,Ceilings!$A$2:$D$202,3,FALSE)</f>
        <v>#N/A</v>
      </c>
      <c r="O62" s="250"/>
      <c r="P62" s="250"/>
      <c r="Q62" s="250"/>
      <c r="R62" s="256" t="e">
        <f t="shared" si="4"/>
        <v>#N/A</v>
      </c>
      <c r="S62" s="180"/>
      <c r="T62" s="256">
        <f>+L62*Ceilings!$B$207</f>
        <v>0</v>
      </c>
      <c r="U62" s="180"/>
      <c r="V62" s="257"/>
      <c r="W62" s="127"/>
    </row>
    <row r="63" spans="1:23" ht="15.75" customHeight="1" x14ac:dyDescent="0.25">
      <c r="A63" s="410" t="s">
        <v>287</v>
      </c>
      <c r="B63" s="415"/>
      <c r="C63" s="415"/>
      <c r="D63" s="415"/>
      <c r="E63" s="415"/>
      <c r="F63" s="415"/>
      <c r="G63" s="250"/>
      <c r="H63" s="180"/>
      <c r="I63" s="180"/>
      <c r="J63" s="180"/>
      <c r="K63" s="250"/>
      <c r="L63" s="126"/>
      <c r="M63" s="180"/>
      <c r="N63" s="256" t="e">
        <f>+VLOOKUP($H$59,Ceilings!$A$2:$D$202,3,FALSE)</f>
        <v>#N/A</v>
      </c>
      <c r="O63" s="250"/>
      <c r="P63" s="250"/>
      <c r="Q63" s="250"/>
      <c r="R63" s="256" t="e">
        <f t="shared" si="4"/>
        <v>#N/A</v>
      </c>
      <c r="S63" s="180"/>
      <c r="T63" s="256">
        <f>+L63*Ceilings!$B$208</f>
        <v>0</v>
      </c>
      <c r="U63" s="180"/>
      <c r="V63" s="257"/>
      <c r="W63" s="127"/>
    </row>
    <row r="64" spans="1:23" ht="15.75" customHeight="1" x14ac:dyDescent="0.25">
      <c r="A64" s="410" t="s">
        <v>288</v>
      </c>
      <c r="B64" s="415"/>
      <c r="C64" s="415"/>
      <c r="D64" s="415"/>
      <c r="E64" s="415"/>
      <c r="F64" s="415"/>
      <c r="G64" s="250"/>
      <c r="H64" s="180"/>
      <c r="I64" s="180"/>
      <c r="J64" s="180"/>
      <c r="K64" s="250"/>
      <c r="L64" s="126"/>
      <c r="M64" s="180"/>
      <c r="N64" s="256" t="e">
        <f>+VLOOKUP($H$59,Ceilings!$A$2:$D$202,3,FALSE)</f>
        <v>#N/A</v>
      </c>
      <c r="O64" s="250"/>
      <c r="P64" s="250"/>
      <c r="Q64" s="250"/>
      <c r="R64" s="256" t="e">
        <f t="shared" si="4"/>
        <v>#N/A</v>
      </c>
      <c r="S64" s="180"/>
      <c r="T64" s="256">
        <f>+L64*Ceilings!$B$209</f>
        <v>0</v>
      </c>
      <c r="U64" s="180"/>
      <c r="V64" s="257"/>
      <c r="W64" s="127"/>
    </row>
    <row r="65" spans="1:23" ht="15.75" customHeight="1" x14ac:dyDescent="0.25">
      <c r="A65" s="410" t="s">
        <v>289</v>
      </c>
      <c r="B65" s="415"/>
      <c r="C65" s="415"/>
      <c r="D65" s="415"/>
      <c r="E65" s="415"/>
      <c r="F65" s="415"/>
      <c r="G65" s="250"/>
      <c r="H65" s="180"/>
      <c r="I65" s="180"/>
      <c r="J65" s="180"/>
      <c r="K65" s="250"/>
      <c r="L65" s="126"/>
      <c r="M65" s="180"/>
      <c r="N65" s="256" t="e">
        <f>+VLOOKUP($H$59,Ceilings!$A$2:$D$202,3,FALSE)</f>
        <v>#N/A</v>
      </c>
      <c r="O65" s="250"/>
      <c r="P65" s="250"/>
      <c r="Q65" s="250"/>
      <c r="R65" s="256" t="e">
        <f t="shared" si="4"/>
        <v>#N/A</v>
      </c>
      <c r="S65" s="180"/>
      <c r="T65" s="256">
        <f>+L65*Ceilings!$B$210</f>
        <v>0</v>
      </c>
      <c r="U65" s="180"/>
      <c r="V65" s="257"/>
      <c r="W65" s="127"/>
    </row>
    <row r="66" spans="1:23" ht="15.75" customHeight="1" x14ac:dyDescent="0.25">
      <c r="A66" s="410" t="s">
        <v>290</v>
      </c>
      <c r="B66" s="415"/>
      <c r="C66" s="415"/>
      <c r="D66" s="415"/>
      <c r="E66" s="415"/>
      <c r="F66" s="415"/>
      <c r="G66" s="250"/>
      <c r="H66" s="180"/>
      <c r="I66" s="180"/>
      <c r="J66" s="180"/>
      <c r="K66" s="250"/>
      <c r="L66" s="126"/>
      <c r="M66" s="180"/>
      <c r="N66" s="256" t="e">
        <f>+VLOOKUP($H$59,Ceilings!$A$2:$D$202,3,FALSE)</f>
        <v>#N/A</v>
      </c>
      <c r="O66" s="250"/>
      <c r="P66" s="250"/>
      <c r="Q66" s="250"/>
      <c r="R66" s="256" t="e">
        <f t="shared" si="4"/>
        <v>#N/A</v>
      </c>
      <c r="S66" s="180"/>
      <c r="T66" s="256">
        <f>+L66*Ceilings!$B$211</f>
        <v>0</v>
      </c>
      <c r="U66" s="180"/>
      <c r="V66" s="257"/>
      <c r="W66" s="127"/>
    </row>
    <row r="67" spans="1:23" ht="16.5" customHeight="1" thickBot="1" x14ac:dyDescent="0.3">
      <c r="A67" s="455" t="s">
        <v>22</v>
      </c>
      <c r="B67" s="456"/>
      <c r="C67" s="456"/>
      <c r="D67" s="456"/>
      <c r="E67" s="456"/>
      <c r="F67" s="457"/>
      <c r="G67" s="223"/>
      <c r="H67" s="223"/>
      <c r="I67" s="223"/>
      <c r="J67" s="223"/>
      <c r="K67" s="260"/>
      <c r="L67" s="261">
        <f>SUM(L60:L66)</f>
        <v>0</v>
      </c>
      <c r="M67" s="262"/>
      <c r="N67" s="223"/>
      <c r="O67" s="262"/>
      <c r="P67" s="263" t="e">
        <f>SUM(P60:P66)</f>
        <v>#N/A</v>
      </c>
      <c r="Q67" s="223"/>
      <c r="R67" s="263" t="e">
        <f>SUM(R61:R66)</f>
        <v>#N/A</v>
      </c>
      <c r="S67" s="264"/>
      <c r="T67" s="263">
        <f>SUM(T61:T66)</f>
        <v>0</v>
      </c>
      <c r="U67" s="264"/>
      <c r="V67" s="265">
        <f>IFERROR((+T67+R67+P67),0)</f>
        <v>0</v>
      </c>
      <c r="W67" s="127"/>
    </row>
    <row r="68" spans="1:23" ht="12" customHeight="1" thickBot="1" x14ac:dyDescent="0.3">
      <c r="A68" s="180"/>
      <c r="B68" s="266"/>
      <c r="C68" s="266"/>
      <c r="D68" s="180"/>
      <c r="E68" s="180"/>
      <c r="F68" s="180"/>
      <c r="G68" s="180"/>
      <c r="H68" s="180"/>
      <c r="I68" s="180"/>
      <c r="J68" s="180"/>
      <c r="K68" s="180"/>
      <c r="L68" s="180"/>
      <c r="M68" s="180"/>
      <c r="N68" s="180"/>
      <c r="O68" s="180"/>
      <c r="P68" s="180"/>
      <c r="Q68" s="180"/>
      <c r="R68" s="180"/>
      <c r="S68" s="180"/>
      <c r="T68" s="180"/>
      <c r="U68" s="180"/>
      <c r="V68" s="180"/>
      <c r="W68" s="127"/>
    </row>
    <row r="69" spans="1:23" ht="43.5" customHeight="1" x14ac:dyDescent="0.25">
      <c r="A69" s="251">
        <v>6</v>
      </c>
      <c r="B69" s="412"/>
      <c r="C69" s="413"/>
      <c r="D69" s="413"/>
      <c r="E69" s="414"/>
      <c r="F69" s="252"/>
      <c r="G69" s="253"/>
      <c r="H69" s="454"/>
      <c r="I69" s="454"/>
      <c r="J69" s="454"/>
      <c r="K69" s="224"/>
      <c r="L69" s="224"/>
      <c r="M69" s="224"/>
      <c r="N69" s="224"/>
      <c r="O69" s="224"/>
      <c r="P69" s="224"/>
      <c r="Q69" s="224"/>
      <c r="R69" s="224"/>
      <c r="S69" s="224"/>
      <c r="T69" s="224"/>
      <c r="U69" s="254"/>
      <c r="V69" s="255"/>
      <c r="W69" s="127"/>
    </row>
    <row r="70" spans="1:23" ht="15.75" customHeight="1" x14ac:dyDescent="0.25">
      <c r="A70" s="410" t="s">
        <v>15</v>
      </c>
      <c r="B70" s="415"/>
      <c r="C70" s="415"/>
      <c r="D70" s="415"/>
      <c r="E70" s="415"/>
      <c r="F70" s="415"/>
      <c r="G70" s="250"/>
      <c r="H70" s="180"/>
      <c r="I70" s="180"/>
      <c r="J70" s="180"/>
      <c r="K70" s="250"/>
      <c r="L70" s="126"/>
      <c r="M70" s="180"/>
      <c r="N70" s="256" t="e">
        <f>+VLOOKUP($H$69,Ceilings!$A$2:$D$202,2,FALSE)</f>
        <v>#N/A</v>
      </c>
      <c r="O70" s="250"/>
      <c r="P70" s="256" t="e">
        <f>+N70*L70*$F$69</f>
        <v>#N/A</v>
      </c>
      <c r="Q70" s="250"/>
      <c r="R70" s="250"/>
      <c r="S70" s="250"/>
      <c r="T70" s="250"/>
      <c r="U70" s="180"/>
      <c r="V70" s="257"/>
      <c r="W70" s="127"/>
    </row>
    <row r="71" spans="1:23" ht="15.75" customHeight="1" x14ac:dyDescent="0.25">
      <c r="A71" s="410" t="s">
        <v>285</v>
      </c>
      <c r="B71" s="415"/>
      <c r="C71" s="415"/>
      <c r="D71" s="415"/>
      <c r="E71" s="415"/>
      <c r="F71" s="415"/>
      <c r="G71" s="250"/>
      <c r="H71" s="180"/>
      <c r="I71" s="180"/>
      <c r="J71" s="180"/>
      <c r="K71" s="250"/>
      <c r="L71" s="126"/>
      <c r="M71" s="180"/>
      <c r="N71" s="256" t="e">
        <f>+VLOOKUP($H$69,Ceilings!$A$2:$D$202,3,FALSE)</f>
        <v>#N/A</v>
      </c>
      <c r="O71" s="250"/>
      <c r="P71" s="250"/>
      <c r="Q71" s="250"/>
      <c r="R71" s="256" t="e">
        <f t="shared" ref="R71:R76" si="5">+N71*L71*$F$69</f>
        <v>#N/A</v>
      </c>
      <c r="S71" s="180"/>
      <c r="T71" s="256">
        <f>+L71*Ceilings!$B$206</f>
        <v>0</v>
      </c>
      <c r="U71" s="180"/>
      <c r="V71" s="257"/>
      <c r="W71" s="127"/>
    </row>
    <row r="72" spans="1:23" ht="15.75" customHeight="1" x14ac:dyDescent="0.25">
      <c r="A72" s="410" t="s">
        <v>286</v>
      </c>
      <c r="B72" s="415"/>
      <c r="C72" s="415"/>
      <c r="D72" s="415"/>
      <c r="E72" s="415"/>
      <c r="F72" s="415"/>
      <c r="G72" s="250"/>
      <c r="H72" s="180"/>
      <c r="I72" s="180"/>
      <c r="J72" s="180"/>
      <c r="K72" s="250"/>
      <c r="L72" s="126"/>
      <c r="M72" s="180"/>
      <c r="N72" s="256" t="e">
        <f>+VLOOKUP($H$69,Ceilings!$A$2:$D$202,3,FALSE)</f>
        <v>#N/A</v>
      </c>
      <c r="O72" s="250"/>
      <c r="P72" s="250"/>
      <c r="Q72" s="250"/>
      <c r="R72" s="256" t="e">
        <f t="shared" si="5"/>
        <v>#N/A</v>
      </c>
      <c r="S72" s="180"/>
      <c r="T72" s="256">
        <f>+L72*Ceilings!$B$207</f>
        <v>0</v>
      </c>
      <c r="U72" s="180"/>
      <c r="V72" s="257"/>
      <c r="W72" s="127"/>
    </row>
    <row r="73" spans="1:23" ht="15.75" customHeight="1" x14ac:dyDescent="0.25">
      <c r="A73" s="410" t="s">
        <v>287</v>
      </c>
      <c r="B73" s="415"/>
      <c r="C73" s="415"/>
      <c r="D73" s="415"/>
      <c r="E73" s="415"/>
      <c r="F73" s="415"/>
      <c r="G73" s="250"/>
      <c r="H73" s="180"/>
      <c r="I73" s="180"/>
      <c r="J73" s="180"/>
      <c r="K73" s="250"/>
      <c r="L73" s="126"/>
      <c r="M73" s="180"/>
      <c r="N73" s="256" t="e">
        <f>+VLOOKUP($H$69,Ceilings!$A$2:$D$202,3,FALSE)</f>
        <v>#N/A</v>
      </c>
      <c r="O73" s="250"/>
      <c r="P73" s="250"/>
      <c r="Q73" s="250"/>
      <c r="R73" s="256" t="e">
        <f t="shared" si="5"/>
        <v>#N/A</v>
      </c>
      <c r="S73" s="180"/>
      <c r="T73" s="256">
        <f>+L73*Ceilings!$B$208</f>
        <v>0</v>
      </c>
      <c r="U73" s="180"/>
      <c r="V73" s="257"/>
      <c r="W73" s="127"/>
    </row>
    <row r="74" spans="1:23" ht="15.75" customHeight="1" x14ac:dyDescent="0.25">
      <c r="A74" s="410" t="s">
        <v>288</v>
      </c>
      <c r="B74" s="415"/>
      <c r="C74" s="415"/>
      <c r="D74" s="415"/>
      <c r="E74" s="415"/>
      <c r="F74" s="415"/>
      <c r="G74" s="250"/>
      <c r="H74" s="180"/>
      <c r="I74" s="180"/>
      <c r="J74" s="180"/>
      <c r="K74" s="250"/>
      <c r="L74" s="126"/>
      <c r="M74" s="180"/>
      <c r="N74" s="256" t="e">
        <f>+VLOOKUP($H$69,Ceilings!$A$2:$D$202,3,FALSE)</f>
        <v>#N/A</v>
      </c>
      <c r="O74" s="250"/>
      <c r="P74" s="250"/>
      <c r="Q74" s="250"/>
      <c r="R74" s="256" t="e">
        <f t="shared" si="5"/>
        <v>#N/A</v>
      </c>
      <c r="S74" s="180"/>
      <c r="T74" s="256">
        <f>+L74*Ceilings!$B$209</f>
        <v>0</v>
      </c>
      <c r="U74" s="180"/>
      <c r="V74" s="257"/>
      <c r="W74" s="127"/>
    </row>
    <row r="75" spans="1:23" ht="15.75" customHeight="1" x14ac:dyDescent="0.25">
      <c r="A75" s="410" t="s">
        <v>289</v>
      </c>
      <c r="B75" s="415"/>
      <c r="C75" s="415"/>
      <c r="D75" s="415"/>
      <c r="E75" s="415"/>
      <c r="F75" s="415"/>
      <c r="G75" s="250"/>
      <c r="H75" s="180"/>
      <c r="I75" s="180"/>
      <c r="J75" s="180"/>
      <c r="K75" s="250"/>
      <c r="L75" s="126"/>
      <c r="M75" s="180"/>
      <c r="N75" s="256" t="e">
        <f>+VLOOKUP($H$69,Ceilings!$A$2:$D$202,3,FALSE)</f>
        <v>#N/A</v>
      </c>
      <c r="O75" s="250"/>
      <c r="P75" s="250"/>
      <c r="Q75" s="250"/>
      <c r="R75" s="256" t="e">
        <f t="shared" si="5"/>
        <v>#N/A</v>
      </c>
      <c r="S75" s="180"/>
      <c r="T75" s="256">
        <f>+L75*Ceilings!$B$210</f>
        <v>0</v>
      </c>
      <c r="U75" s="180"/>
      <c r="V75" s="257"/>
      <c r="W75" s="127"/>
    </row>
    <row r="76" spans="1:23" ht="15.75" customHeight="1" x14ac:dyDescent="0.25">
      <c r="A76" s="410" t="s">
        <v>290</v>
      </c>
      <c r="B76" s="415"/>
      <c r="C76" s="415"/>
      <c r="D76" s="415"/>
      <c r="E76" s="415"/>
      <c r="F76" s="415"/>
      <c r="G76" s="250"/>
      <c r="H76" s="180"/>
      <c r="I76" s="180"/>
      <c r="J76" s="180"/>
      <c r="K76" s="250"/>
      <c r="L76" s="126"/>
      <c r="M76" s="180"/>
      <c r="N76" s="256" t="e">
        <f>+VLOOKUP($H$69,Ceilings!$A$2:$D$202,3,FALSE)</f>
        <v>#N/A</v>
      </c>
      <c r="O76" s="250"/>
      <c r="P76" s="250"/>
      <c r="Q76" s="250"/>
      <c r="R76" s="256" t="e">
        <f t="shared" si="5"/>
        <v>#N/A</v>
      </c>
      <c r="S76" s="180"/>
      <c r="T76" s="256">
        <f>+L76*Ceilings!$B$211</f>
        <v>0</v>
      </c>
      <c r="U76" s="180"/>
      <c r="V76" s="257"/>
      <c r="W76" s="127"/>
    </row>
    <row r="77" spans="1:23" ht="16.5" customHeight="1" thickBot="1" x14ac:dyDescent="0.3">
      <c r="A77" s="455" t="s">
        <v>22</v>
      </c>
      <c r="B77" s="456"/>
      <c r="C77" s="456"/>
      <c r="D77" s="456"/>
      <c r="E77" s="456"/>
      <c r="F77" s="457"/>
      <c r="G77" s="223"/>
      <c r="H77" s="223"/>
      <c r="I77" s="223"/>
      <c r="J77" s="223"/>
      <c r="K77" s="260"/>
      <c r="L77" s="261">
        <f>SUM(L70:L76)</f>
        <v>0</v>
      </c>
      <c r="M77" s="262"/>
      <c r="N77" s="223"/>
      <c r="O77" s="262"/>
      <c r="P77" s="263" t="e">
        <f>SUM(P70:P76)</f>
        <v>#N/A</v>
      </c>
      <c r="Q77" s="223"/>
      <c r="R77" s="263" t="e">
        <f>SUM(R71:R76)</f>
        <v>#N/A</v>
      </c>
      <c r="S77" s="264"/>
      <c r="T77" s="263">
        <f>SUM(T71:T76)</f>
        <v>0</v>
      </c>
      <c r="U77" s="264"/>
      <c r="V77" s="265">
        <f>IFERROR((+T77+R77+P77),0)</f>
        <v>0</v>
      </c>
      <c r="W77" s="127"/>
    </row>
    <row r="78" spans="1:23" ht="5.25" customHeight="1" thickBot="1" x14ac:dyDescent="0.3">
      <c r="A78" s="180"/>
      <c r="B78" s="266"/>
      <c r="C78" s="266"/>
      <c r="D78" s="180"/>
      <c r="E78" s="180"/>
      <c r="F78" s="180"/>
      <c r="G78" s="180"/>
      <c r="H78" s="180"/>
      <c r="I78" s="180"/>
      <c r="J78" s="180"/>
      <c r="K78" s="180"/>
      <c r="L78" s="180"/>
      <c r="M78" s="180"/>
      <c r="N78" s="180"/>
      <c r="O78" s="180"/>
      <c r="P78" s="180"/>
      <c r="Q78" s="180"/>
      <c r="R78" s="180"/>
      <c r="S78" s="180"/>
      <c r="T78" s="180"/>
      <c r="U78" s="180"/>
      <c r="V78" s="180"/>
      <c r="W78" s="127"/>
    </row>
    <row r="79" spans="1:23" ht="43.5" customHeight="1" x14ac:dyDescent="0.25">
      <c r="A79" s="251">
        <v>7</v>
      </c>
      <c r="B79" s="412"/>
      <c r="C79" s="413"/>
      <c r="D79" s="413"/>
      <c r="E79" s="414"/>
      <c r="F79" s="252"/>
      <c r="G79" s="253"/>
      <c r="H79" s="454"/>
      <c r="I79" s="454"/>
      <c r="J79" s="454"/>
      <c r="K79" s="224"/>
      <c r="L79" s="224"/>
      <c r="M79" s="224"/>
      <c r="N79" s="224"/>
      <c r="O79" s="224"/>
      <c r="P79" s="224"/>
      <c r="Q79" s="224"/>
      <c r="R79" s="224"/>
      <c r="S79" s="224"/>
      <c r="T79" s="224"/>
      <c r="U79" s="254"/>
      <c r="V79" s="255"/>
      <c r="W79" s="127"/>
    </row>
    <row r="80" spans="1:23" ht="15.75" customHeight="1" x14ac:dyDescent="0.25">
      <c r="A80" s="410" t="s">
        <v>15</v>
      </c>
      <c r="B80" s="415"/>
      <c r="C80" s="415"/>
      <c r="D80" s="415"/>
      <c r="E80" s="415"/>
      <c r="F80" s="415"/>
      <c r="G80" s="250"/>
      <c r="H80" s="180"/>
      <c r="I80" s="180"/>
      <c r="J80" s="180"/>
      <c r="K80" s="250"/>
      <c r="L80" s="126"/>
      <c r="M80" s="180"/>
      <c r="N80" s="256" t="e">
        <f>+VLOOKUP($H$79,Ceilings!$A$2:$D$202,2,FALSE)</f>
        <v>#N/A</v>
      </c>
      <c r="O80" s="250"/>
      <c r="P80" s="256" t="e">
        <f>+N80*L80*$F$79</f>
        <v>#N/A</v>
      </c>
      <c r="Q80" s="250"/>
      <c r="R80" s="250"/>
      <c r="S80" s="250"/>
      <c r="T80" s="250"/>
      <c r="U80" s="180"/>
      <c r="V80" s="257"/>
      <c r="W80" s="127"/>
    </row>
    <row r="81" spans="1:23" ht="15.75" customHeight="1" x14ac:dyDescent="0.25">
      <c r="A81" s="410" t="s">
        <v>285</v>
      </c>
      <c r="B81" s="415"/>
      <c r="C81" s="415"/>
      <c r="D81" s="415"/>
      <c r="E81" s="415"/>
      <c r="F81" s="415"/>
      <c r="G81" s="250"/>
      <c r="H81" s="180"/>
      <c r="I81" s="180"/>
      <c r="J81" s="180"/>
      <c r="K81" s="250"/>
      <c r="L81" s="126"/>
      <c r="M81" s="180"/>
      <c r="N81" s="256" t="e">
        <f>+VLOOKUP($H$79,Ceilings!$A$2:$D$202,3,FALSE)</f>
        <v>#N/A</v>
      </c>
      <c r="O81" s="250"/>
      <c r="P81" s="250"/>
      <c r="Q81" s="250"/>
      <c r="R81" s="256" t="e">
        <f t="shared" ref="R81:R86" si="6">+N81*L81*$F$79</f>
        <v>#N/A</v>
      </c>
      <c r="S81" s="180"/>
      <c r="T81" s="256">
        <f>+L81*Ceilings!$B$206</f>
        <v>0</v>
      </c>
      <c r="U81" s="180"/>
      <c r="V81" s="257"/>
      <c r="W81" s="127"/>
    </row>
    <row r="82" spans="1:23" ht="15.75" customHeight="1" x14ac:dyDescent="0.25">
      <c r="A82" s="410" t="s">
        <v>286</v>
      </c>
      <c r="B82" s="415"/>
      <c r="C82" s="415"/>
      <c r="D82" s="415"/>
      <c r="E82" s="415"/>
      <c r="F82" s="415"/>
      <c r="G82" s="250"/>
      <c r="H82" s="180"/>
      <c r="I82" s="180"/>
      <c r="J82" s="180"/>
      <c r="K82" s="250"/>
      <c r="L82" s="126"/>
      <c r="M82" s="180"/>
      <c r="N82" s="256" t="e">
        <f>+VLOOKUP($H$79,Ceilings!$A$2:$D$202,3,FALSE)</f>
        <v>#N/A</v>
      </c>
      <c r="O82" s="250"/>
      <c r="P82" s="250"/>
      <c r="Q82" s="250"/>
      <c r="R82" s="256" t="e">
        <f t="shared" si="6"/>
        <v>#N/A</v>
      </c>
      <c r="S82" s="180"/>
      <c r="T82" s="256">
        <f>+L82*Ceilings!$B$207</f>
        <v>0</v>
      </c>
      <c r="U82" s="180"/>
      <c r="V82" s="257"/>
      <c r="W82" s="127"/>
    </row>
    <row r="83" spans="1:23" ht="15.75" customHeight="1" x14ac:dyDescent="0.25">
      <c r="A83" s="410" t="s">
        <v>287</v>
      </c>
      <c r="B83" s="415"/>
      <c r="C83" s="415"/>
      <c r="D83" s="415"/>
      <c r="E83" s="415"/>
      <c r="F83" s="415"/>
      <c r="G83" s="250"/>
      <c r="H83" s="180"/>
      <c r="I83" s="180"/>
      <c r="J83" s="180"/>
      <c r="K83" s="250"/>
      <c r="L83" s="126"/>
      <c r="M83" s="180"/>
      <c r="N83" s="256" t="e">
        <f>+VLOOKUP($H$79,Ceilings!$A$2:$D$202,3,FALSE)</f>
        <v>#N/A</v>
      </c>
      <c r="O83" s="250"/>
      <c r="P83" s="250"/>
      <c r="Q83" s="250"/>
      <c r="R83" s="256" t="e">
        <f t="shared" si="6"/>
        <v>#N/A</v>
      </c>
      <c r="S83" s="180"/>
      <c r="T83" s="256">
        <f>+L83*Ceilings!$B$208</f>
        <v>0</v>
      </c>
      <c r="U83" s="180"/>
      <c r="V83" s="257"/>
      <c r="W83" s="127"/>
    </row>
    <row r="84" spans="1:23" ht="15.75" customHeight="1" x14ac:dyDescent="0.25">
      <c r="A84" s="410" t="s">
        <v>288</v>
      </c>
      <c r="B84" s="415"/>
      <c r="C84" s="415"/>
      <c r="D84" s="415"/>
      <c r="E84" s="415"/>
      <c r="F84" s="415"/>
      <c r="G84" s="250"/>
      <c r="H84" s="180"/>
      <c r="I84" s="180"/>
      <c r="J84" s="180"/>
      <c r="K84" s="250"/>
      <c r="L84" s="126"/>
      <c r="M84" s="180"/>
      <c r="N84" s="256" t="e">
        <f>+VLOOKUP($H$79,Ceilings!$A$2:$D$202,3,FALSE)</f>
        <v>#N/A</v>
      </c>
      <c r="O84" s="250"/>
      <c r="P84" s="250"/>
      <c r="Q84" s="250"/>
      <c r="R84" s="256" t="e">
        <f t="shared" si="6"/>
        <v>#N/A</v>
      </c>
      <c r="S84" s="180"/>
      <c r="T84" s="256">
        <f>+L84*Ceilings!$B$209</f>
        <v>0</v>
      </c>
      <c r="U84" s="180"/>
      <c r="V84" s="257"/>
      <c r="W84" s="127"/>
    </row>
    <row r="85" spans="1:23" ht="15.75" customHeight="1" x14ac:dyDescent="0.25">
      <c r="A85" s="410" t="s">
        <v>289</v>
      </c>
      <c r="B85" s="415"/>
      <c r="C85" s="415"/>
      <c r="D85" s="415"/>
      <c r="E85" s="415"/>
      <c r="F85" s="415"/>
      <c r="G85" s="250"/>
      <c r="H85" s="180"/>
      <c r="I85" s="180"/>
      <c r="J85" s="180"/>
      <c r="K85" s="250"/>
      <c r="L85" s="126"/>
      <c r="M85" s="180"/>
      <c r="N85" s="256" t="e">
        <f>+VLOOKUP($H$79,Ceilings!$A$2:$D$202,3,FALSE)</f>
        <v>#N/A</v>
      </c>
      <c r="O85" s="250"/>
      <c r="P85" s="250"/>
      <c r="Q85" s="250"/>
      <c r="R85" s="256" t="e">
        <f t="shared" si="6"/>
        <v>#N/A</v>
      </c>
      <c r="S85" s="180"/>
      <c r="T85" s="256">
        <f>+L85*Ceilings!$B$210</f>
        <v>0</v>
      </c>
      <c r="U85" s="180"/>
      <c r="V85" s="257"/>
      <c r="W85" s="127"/>
    </row>
    <row r="86" spans="1:23" ht="15.75" customHeight="1" x14ac:dyDescent="0.25">
      <c r="A86" s="410" t="s">
        <v>290</v>
      </c>
      <c r="B86" s="415"/>
      <c r="C86" s="415"/>
      <c r="D86" s="415"/>
      <c r="E86" s="415"/>
      <c r="F86" s="415"/>
      <c r="G86" s="250"/>
      <c r="H86" s="180"/>
      <c r="I86" s="180"/>
      <c r="J86" s="180"/>
      <c r="K86" s="250"/>
      <c r="L86" s="126"/>
      <c r="M86" s="180"/>
      <c r="N86" s="256" t="e">
        <f>+VLOOKUP($H$79,Ceilings!$A$2:$D$202,3,FALSE)</f>
        <v>#N/A</v>
      </c>
      <c r="O86" s="250"/>
      <c r="P86" s="250"/>
      <c r="Q86" s="250"/>
      <c r="R86" s="256" t="e">
        <f t="shared" si="6"/>
        <v>#N/A</v>
      </c>
      <c r="S86" s="180"/>
      <c r="T86" s="256">
        <f>+L86*Ceilings!$B$211</f>
        <v>0</v>
      </c>
      <c r="U86" s="180"/>
      <c r="V86" s="257"/>
      <c r="W86" s="127"/>
    </row>
    <row r="87" spans="1:23" ht="16.5" customHeight="1" thickBot="1" x14ac:dyDescent="0.3">
      <c r="A87" s="455" t="s">
        <v>22</v>
      </c>
      <c r="B87" s="456"/>
      <c r="C87" s="456"/>
      <c r="D87" s="456"/>
      <c r="E87" s="456"/>
      <c r="F87" s="457"/>
      <c r="G87" s="223"/>
      <c r="H87" s="223"/>
      <c r="I87" s="223"/>
      <c r="J87" s="223"/>
      <c r="K87" s="260"/>
      <c r="L87" s="261">
        <f>SUM(L80:L86)</f>
        <v>0</v>
      </c>
      <c r="M87" s="262"/>
      <c r="N87" s="223"/>
      <c r="O87" s="262"/>
      <c r="P87" s="263" t="e">
        <f>SUM(P80:P86)</f>
        <v>#N/A</v>
      </c>
      <c r="Q87" s="223"/>
      <c r="R87" s="263" t="e">
        <f>SUM(R81:R86)</f>
        <v>#N/A</v>
      </c>
      <c r="S87" s="264"/>
      <c r="T87" s="263">
        <f>SUM(T81:T86)</f>
        <v>0</v>
      </c>
      <c r="U87" s="264"/>
      <c r="V87" s="265">
        <f>IFERROR((+T87+R87+P87),0)</f>
        <v>0</v>
      </c>
      <c r="W87" s="127"/>
    </row>
    <row r="88" spans="1:23" ht="5.25" customHeight="1" thickBot="1" x14ac:dyDescent="0.3">
      <c r="A88" s="180"/>
      <c r="B88" s="266"/>
      <c r="C88" s="266"/>
      <c r="D88" s="180"/>
      <c r="E88" s="180"/>
      <c r="F88" s="180"/>
      <c r="G88" s="180"/>
      <c r="H88" s="180"/>
      <c r="I88" s="180"/>
      <c r="J88" s="180"/>
      <c r="K88" s="180"/>
      <c r="L88" s="180"/>
      <c r="M88" s="180"/>
      <c r="N88" s="180"/>
      <c r="O88" s="180"/>
      <c r="P88" s="180"/>
      <c r="Q88" s="180"/>
      <c r="R88" s="180"/>
      <c r="S88" s="180"/>
      <c r="T88" s="180"/>
      <c r="U88" s="180"/>
      <c r="V88" s="180"/>
      <c r="W88" s="127"/>
    </row>
    <row r="89" spans="1:23" ht="43.5" customHeight="1" x14ac:dyDescent="0.25">
      <c r="A89" s="251">
        <v>8</v>
      </c>
      <c r="B89" s="412"/>
      <c r="C89" s="413"/>
      <c r="D89" s="413"/>
      <c r="E89" s="414"/>
      <c r="F89" s="252"/>
      <c r="G89" s="253"/>
      <c r="H89" s="454"/>
      <c r="I89" s="454"/>
      <c r="J89" s="454"/>
      <c r="K89" s="224"/>
      <c r="L89" s="224"/>
      <c r="M89" s="224"/>
      <c r="N89" s="224"/>
      <c r="O89" s="224"/>
      <c r="P89" s="224"/>
      <c r="Q89" s="224"/>
      <c r="R89" s="224"/>
      <c r="S89" s="224"/>
      <c r="T89" s="224"/>
      <c r="U89" s="254"/>
      <c r="V89" s="255"/>
      <c r="W89" s="127"/>
    </row>
    <row r="90" spans="1:23" ht="15.75" customHeight="1" x14ac:dyDescent="0.25">
      <c r="A90" s="410" t="s">
        <v>15</v>
      </c>
      <c r="B90" s="415"/>
      <c r="C90" s="415"/>
      <c r="D90" s="415"/>
      <c r="E90" s="415"/>
      <c r="F90" s="415"/>
      <c r="G90" s="250"/>
      <c r="H90" s="180"/>
      <c r="I90" s="180"/>
      <c r="J90" s="180"/>
      <c r="K90" s="250"/>
      <c r="L90" s="126"/>
      <c r="M90" s="180"/>
      <c r="N90" s="256" t="e">
        <f>+VLOOKUP($H$89,Ceilings!$A$2:$D$202,2,FALSE)</f>
        <v>#N/A</v>
      </c>
      <c r="O90" s="250"/>
      <c r="P90" s="256" t="e">
        <f>+N90*L90*$F$89</f>
        <v>#N/A</v>
      </c>
      <c r="Q90" s="250"/>
      <c r="R90" s="250"/>
      <c r="S90" s="250"/>
      <c r="T90" s="250"/>
      <c r="U90" s="180"/>
      <c r="V90" s="257"/>
      <c r="W90" s="127"/>
    </row>
    <row r="91" spans="1:23" ht="15.75" customHeight="1" x14ac:dyDescent="0.25">
      <c r="A91" s="410" t="s">
        <v>285</v>
      </c>
      <c r="B91" s="415"/>
      <c r="C91" s="415"/>
      <c r="D91" s="415"/>
      <c r="E91" s="415"/>
      <c r="F91" s="415"/>
      <c r="G91" s="250"/>
      <c r="H91" s="180"/>
      <c r="I91" s="180"/>
      <c r="J91" s="180"/>
      <c r="K91" s="250"/>
      <c r="L91" s="126"/>
      <c r="M91" s="180"/>
      <c r="N91" s="256" t="e">
        <f>+VLOOKUP($H$89,Ceilings!$A$2:$D$202,3,FALSE)</f>
        <v>#N/A</v>
      </c>
      <c r="O91" s="250"/>
      <c r="P91" s="250"/>
      <c r="Q91" s="250"/>
      <c r="R91" s="256" t="e">
        <f t="shared" ref="R91:R96" si="7">+N91*L91*$F$89</f>
        <v>#N/A</v>
      </c>
      <c r="S91" s="180"/>
      <c r="T91" s="256">
        <f>+L91*Ceilings!$B$206</f>
        <v>0</v>
      </c>
      <c r="U91" s="180"/>
      <c r="V91" s="257"/>
      <c r="W91" s="127"/>
    </row>
    <row r="92" spans="1:23" ht="15.75" customHeight="1" x14ac:dyDescent="0.25">
      <c r="A92" s="410" t="s">
        <v>286</v>
      </c>
      <c r="B92" s="415"/>
      <c r="C92" s="415"/>
      <c r="D92" s="415"/>
      <c r="E92" s="415"/>
      <c r="F92" s="415"/>
      <c r="G92" s="250"/>
      <c r="H92" s="180"/>
      <c r="I92" s="180"/>
      <c r="J92" s="180"/>
      <c r="K92" s="250"/>
      <c r="L92" s="126"/>
      <c r="M92" s="180"/>
      <c r="N92" s="256" t="e">
        <f>+VLOOKUP($H$89,Ceilings!$A$2:$D$202,3,FALSE)</f>
        <v>#N/A</v>
      </c>
      <c r="O92" s="250"/>
      <c r="P92" s="250"/>
      <c r="Q92" s="250"/>
      <c r="R92" s="256" t="e">
        <f t="shared" si="7"/>
        <v>#N/A</v>
      </c>
      <c r="S92" s="180"/>
      <c r="T92" s="256">
        <f>+L92*Ceilings!$B$207</f>
        <v>0</v>
      </c>
      <c r="U92" s="180"/>
      <c r="V92" s="257"/>
      <c r="W92" s="127"/>
    </row>
    <row r="93" spans="1:23" ht="15.75" customHeight="1" x14ac:dyDescent="0.25">
      <c r="A93" s="410" t="s">
        <v>287</v>
      </c>
      <c r="B93" s="415"/>
      <c r="C93" s="415"/>
      <c r="D93" s="415"/>
      <c r="E93" s="415"/>
      <c r="F93" s="415"/>
      <c r="G93" s="250"/>
      <c r="H93" s="180"/>
      <c r="I93" s="180"/>
      <c r="J93" s="180"/>
      <c r="K93" s="250"/>
      <c r="L93" s="126"/>
      <c r="M93" s="180"/>
      <c r="N93" s="256" t="e">
        <f>+VLOOKUP($H$89,Ceilings!$A$2:$D$202,3,FALSE)</f>
        <v>#N/A</v>
      </c>
      <c r="O93" s="250"/>
      <c r="P93" s="250"/>
      <c r="Q93" s="250"/>
      <c r="R93" s="256" t="e">
        <f t="shared" si="7"/>
        <v>#N/A</v>
      </c>
      <c r="S93" s="180"/>
      <c r="T93" s="256">
        <f>+L93*Ceilings!$B$208</f>
        <v>0</v>
      </c>
      <c r="U93" s="180"/>
      <c r="V93" s="257"/>
      <c r="W93" s="127"/>
    </row>
    <row r="94" spans="1:23" ht="15.75" customHeight="1" x14ac:dyDescent="0.25">
      <c r="A94" s="410" t="s">
        <v>288</v>
      </c>
      <c r="B94" s="415"/>
      <c r="C94" s="415"/>
      <c r="D94" s="415"/>
      <c r="E94" s="415"/>
      <c r="F94" s="415"/>
      <c r="G94" s="250"/>
      <c r="H94" s="180"/>
      <c r="I94" s="180"/>
      <c r="J94" s="180"/>
      <c r="K94" s="250"/>
      <c r="L94" s="126"/>
      <c r="M94" s="180"/>
      <c r="N94" s="256" t="e">
        <f>+VLOOKUP($H$89,Ceilings!$A$2:$D$202,3,FALSE)</f>
        <v>#N/A</v>
      </c>
      <c r="O94" s="250"/>
      <c r="P94" s="250"/>
      <c r="Q94" s="250"/>
      <c r="R94" s="256" t="e">
        <f t="shared" si="7"/>
        <v>#N/A</v>
      </c>
      <c r="S94" s="180"/>
      <c r="T94" s="256">
        <f>+L94*Ceilings!$B$209</f>
        <v>0</v>
      </c>
      <c r="U94" s="180"/>
      <c r="V94" s="257"/>
      <c r="W94" s="127"/>
    </row>
    <row r="95" spans="1:23" ht="15.75" customHeight="1" x14ac:dyDescent="0.25">
      <c r="A95" s="410" t="s">
        <v>289</v>
      </c>
      <c r="B95" s="415"/>
      <c r="C95" s="415"/>
      <c r="D95" s="415"/>
      <c r="E95" s="415"/>
      <c r="F95" s="415"/>
      <c r="G95" s="250"/>
      <c r="H95" s="180"/>
      <c r="I95" s="180"/>
      <c r="J95" s="180"/>
      <c r="K95" s="250"/>
      <c r="L95" s="126"/>
      <c r="M95" s="180"/>
      <c r="N95" s="256" t="e">
        <f>+VLOOKUP($H$89,Ceilings!$A$2:$D$202,3,FALSE)</f>
        <v>#N/A</v>
      </c>
      <c r="O95" s="250"/>
      <c r="P95" s="250"/>
      <c r="Q95" s="250"/>
      <c r="R95" s="256" t="e">
        <f t="shared" si="7"/>
        <v>#N/A</v>
      </c>
      <c r="S95" s="180"/>
      <c r="T95" s="256">
        <f>+L95*Ceilings!$B$210</f>
        <v>0</v>
      </c>
      <c r="U95" s="180"/>
      <c r="V95" s="257"/>
      <c r="W95" s="127"/>
    </row>
    <row r="96" spans="1:23" ht="15.75" customHeight="1" x14ac:dyDescent="0.25">
      <c r="A96" s="410" t="s">
        <v>290</v>
      </c>
      <c r="B96" s="415"/>
      <c r="C96" s="415"/>
      <c r="D96" s="415"/>
      <c r="E96" s="415"/>
      <c r="F96" s="415"/>
      <c r="G96" s="250"/>
      <c r="H96" s="180"/>
      <c r="I96" s="180"/>
      <c r="J96" s="180"/>
      <c r="K96" s="250"/>
      <c r="L96" s="126"/>
      <c r="M96" s="180"/>
      <c r="N96" s="256" t="e">
        <f>+VLOOKUP($H$89,Ceilings!$A$2:$D$202,3,FALSE)</f>
        <v>#N/A</v>
      </c>
      <c r="O96" s="250"/>
      <c r="P96" s="250"/>
      <c r="Q96" s="250"/>
      <c r="R96" s="256" t="e">
        <f t="shared" si="7"/>
        <v>#N/A</v>
      </c>
      <c r="S96" s="180"/>
      <c r="T96" s="256">
        <f>+L96*Ceilings!$B$211</f>
        <v>0</v>
      </c>
      <c r="U96" s="180"/>
      <c r="V96" s="257"/>
      <c r="W96" s="127"/>
    </row>
    <row r="97" spans="1:23" ht="16.5" customHeight="1" thickBot="1" x14ac:dyDescent="0.3">
      <c r="A97" s="455" t="s">
        <v>22</v>
      </c>
      <c r="B97" s="456"/>
      <c r="C97" s="456"/>
      <c r="D97" s="456"/>
      <c r="E97" s="456"/>
      <c r="F97" s="457"/>
      <c r="G97" s="223"/>
      <c r="H97" s="223"/>
      <c r="I97" s="223"/>
      <c r="J97" s="223"/>
      <c r="K97" s="260"/>
      <c r="L97" s="261">
        <f>SUM(L90:L96)</f>
        <v>0</v>
      </c>
      <c r="M97" s="262"/>
      <c r="N97" s="223"/>
      <c r="O97" s="262"/>
      <c r="P97" s="263" t="e">
        <f>SUM(P90:P96)</f>
        <v>#N/A</v>
      </c>
      <c r="Q97" s="223"/>
      <c r="R97" s="263" t="e">
        <f>SUM(R91:R96)</f>
        <v>#N/A</v>
      </c>
      <c r="S97" s="264"/>
      <c r="T97" s="263">
        <f>SUM(T91:T96)</f>
        <v>0</v>
      </c>
      <c r="U97" s="264"/>
      <c r="V97" s="265">
        <f>IFERROR((+T97+R97+P97),0)</f>
        <v>0</v>
      </c>
      <c r="W97" s="127"/>
    </row>
    <row r="98" spans="1:23" ht="5.25" customHeight="1" thickBot="1" x14ac:dyDescent="0.3">
      <c r="A98" s="180"/>
      <c r="B98" s="266"/>
      <c r="C98" s="266"/>
      <c r="D98" s="180"/>
      <c r="E98" s="180"/>
      <c r="F98" s="180"/>
      <c r="G98" s="180"/>
      <c r="H98" s="180"/>
      <c r="I98" s="180"/>
      <c r="J98" s="180"/>
      <c r="K98" s="180"/>
      <c r="L98" s="180"/>
      <c r="M98" s="180"/>
      <c r="N98" s="180"/>
      <c r="O98" s="180"/>
      <c r="P98" s="180"/>
      <c r="Q98" s="180"/>
      <c r="R98" s="180"/>
      <c r="S98" s="180"/>
      <c r="T98" s="180"/>
      <c r="U98" s="180"/>
      <c r="V98" s="180"/>
      <c r="W98" s="127"/>
    </row>
    <row r="99" spans="1:23" ht="43.5" customHeight="1" x14ac:dyDescent="0.25">
      <c r="A99" s="251">
        <v>9</v>
      </c>
      <c r="B99" s="412"/>
      <c r="C99" s="413"/>
      <c r="D99" s="413"/>
      <c r="E99" s="414"/>
      <c r="F99" s="252"/>
      <c r="G99" s="253"/>
      <c r="H99" s="454"/>
      <c r="I99" s="454"/>
      <c r="J99" s="454"/>
      <c r="K99" s="224"/>
      <c r="L99" s="224"/>
      <c r="M99" s="224"/>
      <c r="N99" s="224"/>
      <c r="O99" s="224"/>
      <c r="P99" s="224"/>
      <c r="Q99" s="224"/>
      <c r="R99" s="224"/>
      <c r="S99" s="224"/>
      <c r="T99" s="224"/>
      <c r="U99" s="254"/>
      <c r="V99" s="255"/>
      <c r="W99" s="127"/>
    </row>
    <row r="100" spans="1:23" ht="15.75" customHeight="1" x14ac:dyDescent="0.25">
      <c r="A100" s="410" t="s">
        <v>15</v>
      </c>
      <c r="B100" s="415"/>
      <c r="C100" s="415"/>
      <c r="D100" s="415"/>
      <c r="E100" s="415"/>
      <c r="F100" s="415"/>
      <c r="G100" s="250"/>
      <c r="H100" s="180"/>
      <c r="I100" s="180"/>
      <c r="J100" s="180"/>
      <c r="K100" s="250"/>
      <c r="L100" s="126"/>
      <c r="M100" s="180"/>
      <c r="N100" s="256" t="e">
        <f>+VLOOKUP($H$99,Ceilings!$A$2:$D$202,2,FALSE)</f>
        <v>#N/A</v>
      </c>
      <c r="O100" s="250"/>
      <c r="P100" s="256" t="e">
        <f>+N100*L100*$F$99</f>
        <v>#N/A</v>
      </c>
      <c r="Q100" s="250"/>
      <c r="R100" s="250"/>
      <c r="S100" s="250"/>
      <c r="T100" s="250"/>
      <c r="U100" s="180"/>
      <c r="V100" s="257"/>
      <c r="W100" s="127"/>
    </row>
    <row r="101" spans="1:23" ht="15.75" customHeight="1" x14ac:dyDescent="0.25">
      <c r="A101" s="410" t="s">
        <v>285</v>
      </c>
      <c r="B101" s="415"/>
      <c r="C101" s="415"/>
      <c r="D101" s="415"/>
      <c r="E101" s="415"/>
      <c r="F101" s="415"/>
      <c r="G101" s="250"/>
      <c r="H101" s="180"/>
      <c r="I101" s="180"/>
      <c r="J101" s="180"/>
      <c r="K101" s="250"/>
      <c r="L101" s="126"/>
      <c r="M101" s="180"/>
      <c r="N101" s="256" t="e">
        <f>+VLOOKUP($H$99,Ceilings!$A$2:$D$202,3,FALSE)</f>
        <v>#N/A</v>
      </c>
      <c r="O101" s="250"/>
      <c r="P101" s="250"/>
      <c r="Q101" s="250"/>
      <c r="R101" s="256" t="e">
        <f t="shared" ref="R101:R106" si="8">+N101*L101*$F$99</f>
        <v>#N/A</v>
      </c>
      <c r="S101" s="180"/>
      <c r="T101" s="256">
        <f>+L101*Ceilings!$B$206</f>
        <v>0</v>
      </c>
      <c r="U101" s="180"/>
      <c r="V101" s="257"/>
      <c r="W101" s="127"/>
    </row>
    <row r="102" spans="1:23" ht="15.75" customHeight="1" x14ac:dyDescent="0.25">
      <c r="A102" s="410" t="s">
        <v>286</v>
      </c>
      <c r="B102" s="415"/>
      <c r="C102" s="415"/>
      <c r="D102" s="415"/>
      <c r="E102" s="415"/>
      <c r="F102" s="415"/>
      <c r="G102" s="250"/>
      <c r="H102" s="180"/>
      <c r="I102" s="180"/>
      <c r="J102" s="180"/>
      <c r="K102" s="250"/>
      <c r="L102" s="126"/>
      <c r="M102" s="180"/>
      <c r="N102" s="256" t="e">
        <f>+VLOOKUP($H$99,Ceilings!$A$2:$D$202,3,FALSE)</f>
        <v>#N/A</v>
      </c>
      <c r="O102" s="250"/>
      <c r="P102" s="250"/>
      <c r="Q102" s="250"/>
      <c r="R102" s="256" t="e">
        <f t="shared" si="8"/>
        <v>#N/A</v>
      </c>
      <c r="S102" s="180"/>
      <c r="T102" s="256">
        <f>+L102*Ceilings!$B$207</f>
        <v>0</v>
      </c>
      <c r="U102" s="180"/>
      <c r="V102" s="257"/>
      <c r="W102" s="127"/>
    </row>
    <row r="103" spans="1:23" ht="15.75" customHeight="1" x14ac:dyDescent="0.25">
      <c r="A103" s="410" t="s">
        <v>287</v>
      </c>
      <c r="B103" s="415"/>
      <c r="C103" s="415"/>
      <c r="D103" s="415"/>
      <c r="E103" s="415"/>
      <c r="F103" s="415"/>
      <c r="G103" s="250"/>
      <c r="H103" s="180"/>
      <c r="I103" s="180"/>
      <c r="J103" s="180"/>
      <c r="K103" s="250"/>
      <c r="L103" s="126"/>
      <c r="M103" s="180"/>
      <c r="N103" s="256" t="e">
        <f>+VLOOKUP($H$99,Ceilings!$A$2:$D$202,3,FALSE)</f>
        <v>#N/A</v>
      </c>
      <c r="O103" s="250"/>
      <c r="P103" s="250"/>
      <c r="Q103" s="250"/>
      <c r="R103" s="256" t="e">
        <f t="shared" si="8"/>
        <v>#N/A</v>
      </c>
      <c r="S103" s="180"/>
      <c r="T103" s="256">
        <f>+L103*Ceilings!$B$208</f>
        <v>0</v>
      </c>
      <c r="U103" s="180"/>
      <c r="V103" s="257"/>
      <c r="W103" s="127"/>
    </row>
    <row r="104" spans="1:23" ht="15.75" customHeight="1" x14ac:dyDescent="0.25">
      <c r="A104" s="410" t="s">
        <v>288</v>
      </c>
      <c r="B104" s="415"/>
      <c r="C104" s="415"/>
      <c r="D104" s="415"/>
      <c r="E104" s="415"/>
      <c r="F104" s="415"/>
      <c r="G104" s="250"/>
      <c r="H104" s="180"/>
      <c r="I104" s="180"/>
      <c r="J104" s="180"/>
      <c r="K104" s="250"/>
      <c r="L104" s="126"/>
      <c r="M104" s="180"/>
      <c r="N104" s="256" t="e">
        <f>+VLOOKUP($H$99,Ceilings!$A$2:$D$202,3,FALSE)</f>
        <v>#N/A</v>
      </c>
      <c r="O104" s="250"/>
      <c r="P104" s="250"/>
      <c r="Q104" s="250"/>
      <c r="R104" s="256" t="e">
        <f t="shared" si="8"/>
        <v>#N/A</v>
      </c>
      <c r="S104" s="180"/>
      <c r="T104" s="256">
        <f>+L104*Ceilings!$B$209</f>
        <v>0</v>
      </c>
      <c r="U104" s="180"/>
      <c r="V104" s="257"/>
      <c r="W104" s="127"/>
    </row>
    <row r="105" spans="1:23" ht="15.75" customHeight="1" x14ac:dyDescent="0.25">
      <c r="A105" s="410" t="s">
        <v>289</v>
      </c>
      <c r="B105" s="415"/>
      <c r="C105" s="415"/>
      <c r="D105" s="415"/>
      <c r="E105" s="415"/>
      <c r="F105" s="415"/>
      <c r="G105" s="250"/>
      <c r="H105" s="180"/>
      <c r="I105" s="180"/>
      <c r="J105" s="180"/>
      <c r="K105" s="250"/>
      <c r="L105" s="126"/>
      <c r="M105" s="180"/>
      <c r="N105" s="256" t="e">
        <f>+VLOOKUP($H$99,Ceilings!$A$2:$D$202,3,FALSE)</f>
        <v>#N/A</v>
      </c>
      <c r="O105" s="250"/>
      <c r="P105" s="250"/>
      <c r="Q105" s="250"/>
      <c r="R105" s="256" t="e">
        <f t="shared" si="8"/>
        <v>#N/A</v>
      </c>
      <c r="S105" s="180"/>
      <c r="T105" s="256">
        <f>+L105*Ceilings!$B$210</f>
        <v>0</v>
      </c>
      <c r="U105" s="180"/>
      <c r="V105" s="257"/>
      <c r="W105" s="127"/>
    </row>
    <row r="106" spans="1:23" ht="15.75" customHeight="1" x14ac:dyDescent="0.25">
      <c r="A106" s="410" t="s">
        <v>290</v>
      </c>
      <c r="B106" s="415"/>
      <c r="C106" s="415"/>
      <c r="D106" s="415"/>
      <c r="E106" s="415"/>
      <c r="F106" s="415"/>
      <c r="G106" s="250"/>
      <c r="H106" s="180"/>
      <c r="I106" s="180"/>
      <c r="J106" s="180"/>
      <c r="K106" s="250"/>
      <c r="L106" s="126"/>
      <c r="M106" s="180"/>
      <c r="N106" s="256" t="e">
        <f>+VLOOKUP($H$99,Ceilings!$A$2:$D$202,3,FALSE)</f>
        <v>#N/A</v>
      </c>
      <c r="O106" s="250"/>
      <c r="P106" s="250"/>
      <c r="Q106" s="250"/>
      <c r="R106" s="256" t="e">
        <f t="shared" si="8"/>
        <v>#N/A</v>
      </c>
      <c r="S106" s="180"/>
      <c r="T106" s="256">
        <f>+L106*Ceilings!$B$211</f>
        <v>0</v>
      </c>
      <c r="U106" s="180"/>
      <c r="V106" s="257"/>
      <c r="W106" s="127"/>
    </row>
    <row r="107" spans="1:23" ht="16.5" customHeight="1" thickBot="1" x14ac:dyDescent="0.3">
      <c r="A107" s="455" t="s">
        <v>22</v>
      </c>
      <c r="B107" s="456"/>
      <c r="C107" s="456"/>
      <c r="D107" s="456"/>
      <c r="E107" s="456"/>
      <c r="F107" s="457"/>
      <c r="G107" s="223"/>
      <c r="H107" s="223"/>
      <c r="I107" s="223"/>
      <c r="J107" s="223"/>
      <c r="K107" s="260"/>
      <c r="L107" s="261">
        <f>SUM(L100:L106)</f>
        <v>0</v>
      </c>
      <c r="M107" s="262"/>
      <c r="N107" s="223"/>
      <c r="O107" s="262"/>
      <c r="P107" s="263" t="e">
        <f>SUM(P100:P106)</f>
        <v>#N/A</v>
      </c>
      <c r="Q107" s="223"/>
      <c r="R107" s="263" t="e">
        <f>SUM(R101:R106)</f>
        <v>#N/A</v>
      </c>
      <c r="S107" s="264"/>
      <c r="T107" s="263">
        <f>SUM(T101:T106)</f>
        <v>0</v>
      </c>
      <c r="U107" s="264"/>
      <c r="V107" s="265">
        <f>IFERROR((+T107+R107+P107),0)</f>
        <v>0</v>
      </c>
      <c r="W107" s="127"/>
    </row>
    <row r="108" spans="1:23" ht="5.25" customHeight="1" thickBot="1" x14ac:dyDescent="0.3">
      <c r="A108" s="180"/>
      <c r="B108" s="266"/>
      <c r="C108" s="266"/>
      <c r="D108" s="180"/>
      <c r="E108" s="180"/>
      <c r="F108" s="180"/>
      <c r="G108" s="180"/>
      <c r="H108" s="180"/>
      <c r="I108" s="180"/>
      <c r="J108" s="180"/>
      <c r="K108" s="180"/>
      <c r="L108" s="180"/>
      <c r="M108" s="180"/>
      <c r="N108" s="180"/>
      <c r="O108" s="180"/>
      <c r="P108" s="180"/>
      <c r="Q108" s="180"/>
      <c r="R108" s="180"/>
      <c r="S108" s="180"/>
      <c r="T108" s="180"/>
      <c r="U108" s="180"/>
      <c r="V108" s="180"/>
      <c r="W108" s="127"/>
    </row>
    <row r="109" spans="1:23" ht="43.5" customHeight="1" x14ac:dyDescent="0.25">
      <c r="A109" s="251">
        <v>10</v>
      </c>
      <c r="B109" s="412"/>
      <c r="C109" s="413"/>
      <c r="D109" s="413"/>
      <c r="E109" s="414"/>
      <c r="F109" s="252"/>
      <c r="G109" s="253"/>
      <c r="H109" s="454"/>
      <c r="I109" s="454"/>
      <c r="J109" s="454"/>
      <c r="K109" s="224"/>
      <c r="L109" s="224"/>
      <c r="M109" s="224"/>
      <c r="N109" s="224"/>
      <c r="O109" s="224"/>
      <c r="P109" s="224"/>
      <c r="Q109" s="224"/>
      <c r="R109" s="224"/>
      <c r="S109" s="224"/>
      <c r="T109" s="224"/>
      <c r="U109" s="254"/>
      <c r="V109" s="255"/>
      <c r="W109" s="127"/>
    </row>
    <row r="110" spans="1:23" ht="15.75" customHeight="1" x14ac:dyDescent="0.25">
      <c r="A110" s="410" t="s">
        <v>15</v>
      </c>
      <c r="B110" s="415"/>
      <c r="C110" s="415"/>
      <c r="D110" s="415"/>
      <c r="E110" s="415"/>
      <c r="F110" s="415"/>
      <c r="G110" s="250"/>
      <c r="H110" s="180"/>
      <c r="I110" s="180"/>
      <c r="J110" s="180"/>
      <c r="K110" s="250"/>
      <c r="L110" s="126"/>
      <c r="M110" s="180"/>
      <c r="N110" s="256" t="e">
        <f>+VLOOKUP($H$109,Ceilings!$A$2:$D$202,2,FALSE)</f>
        <v>#N/A</v>
      </c>
      <c r="O110" s="250"/>
      <c r="P110" s="256" t="e">
        <f>+N110*L110*$F$109</f>
        <v>#N/A</v>
      </c>
      <c r="Q110" s="250"/>
      <c r="R110" s="250"/>
      <c r="S110" s="250"/>
      <c r="T110" s="250"/>
      <c r="U110" s="180"/>
      <c r="V110" s="257"/>
      <c r="W110" s="127"/>
    </row>
    <row r="111" spans="1:23" ht="15.75" customHeight="1" x14ac:dyDescent="0.25">
      <c r="A111" s="410" t="s">
        <v>285</v>
      </c>
      <c r="B111" s="415"/>
      <c r="C111" s="415"/>
      <c r="D111" s="415"/>
      <c r="E111" s="415"/>
      <c r="F111" s="415"/>
      <c r="G111" s="250"/>
      <c r="H111" s="180"/>
      <c r="I111" s="180"/>
      <c r="J111" s="180"/>
      <c r="K111" s="250"/>
      <c r="L111" s="126"/>
      <c r="M111" s="180"/>
      <c r="N111" s="256" t="e">
        <f>+VLOOKUP($H$109,Ceilings!$A$2:$D$202,3,FALSE)</f>
        <v>#N/A</v>
      </c>
      <c r="O111" s="250"/>
      <c r="P111" s="250"/>
      <c r="Q111" s="250"/>
      <c r="R111" s="256" t="e">
        <f t="shared" ref="R111:R116" si="9">+N111*L111*$F$109</f>
        <v>#N/A</v>
      </c>
      <c r="S111" s="180"/>
      <c r="T111" s="256">
        <f>+L111*Ceilings!$B$206</f>
        <v>0</v>
      </c>
      <c r="U111" s="180"/>
      <c r="V111" s="257"/>
      <c r="W111" s="127"/>
    </row>
    <row r="112" spans="1:23" ht="15.75" customHeight="1" x14ac:dyDescent="0.25">
      <c r="A112" s="410" t="s">
        <v>286</v>
      </c>
      <c r="B112" s="415"/>
      <c r="C112" s="415"/>
      <c r="D112" s="415"/>
      <c r="E112" s="415"/>
      <c r="F112" s="415"/>
      <c r="G112" s="250"/>
      <c r="H112" s="180"/>
      <c r="I112" s="180"/>
      <c r="J112" s="180"/>
      <c r="K112" s="250"/>
      <c r="L112" s="126"/>
      <c r="M112" s="180"/>
      <c r="N112" s="256" t="e">
        <f>+VLOOKUP($H$109,Ceilings!$A$2:$D$202,3,FALSE)</f>
        <v>#N/A</v>
      </c>
      <c r="O112" s="250"/>
      <c r="P112" s="250"/>
      <c r="Q112" s="250"/>
      <c r="R112" s="256" t="e">
        <f t="shared" si="9"/>
        <v>#N/A</v>
      </c>
      <c r="S112" s="180"/>
      <c r="T112" s="256">
        <f>+L112*Ceilings!$B$207</f>
        <v>0</v>
      </c>
      <c r="U112" s="180"/>
      <c r="V112" s="257"/>
      <c r="W112" s="127"/>
    </row>
    <row r="113" spans="1:23" ht="15.75" customHeight="1" x14ac:dyDescent="0.25">
      <c r="A113" s="410" t="s">
        <v>287</v>
      </c>
      <c r="B113" s="415"/>
      <c r="C113" s="415"/>
      <c r="D113" s="415"/>
      <c r="E113" s="415"/>
      <c r="F113" s="415"/>
      <c r="G113" s="250"/>
      <c r="H113" s="180"/>
      <c r="I113" s="180"/>
      <c r="J113" s="180"/>
      <c r="K113" s="250"/>
      <c r="L113" s="126"/>
      <c r="M113" s="180"/>
      <c r="N113" s="256" t="e">
        <f>+VLOOKUP($H$109,Ceilings!$A$2:$D$202,3,FALSE)</f>
        <v>#N/A</v>
      </c>
      <c r="O113" s="250"/>
      <c r="P113" s="250"/>
      <c r="Q113" s="250"/>
      <c r="R113" s="256" t="e">
        <f t="shared" si="9"/>
        <v>#N/A</v>
      </c>
      <c r="S113" s="180"/>
      <c r="T113" s="256">
        <f>+L113*Ceilings!$B$208</f>
        <v>0</v>
      </c>
      <c r="U113" s="180"/>
      <c r="V113" s="257"/>
      <c r="W113" s="127"/>
    </row>
    <row r="114" spans="1:23" ht="15.75" customHeight="1" x14ac:dyDescent="0.25">
      <c r="A114" s="410" t="s">
        <v>288</v>
      </c>
      <c r="B114" s="415"/>
      <c r="C114" s="415"/>
      <c r="D114" s="415"/>
      <c r="E114" s="415"/>
      <c r="F114" s="415"/>
      <c r="G114" s="250"/>
      <c r="H114" s="180"/>
      <c r="I114" s="180"/>
      <c r="J114" s="180"/>
      <c r="K114" s="250"/>
      <c r="L114" s="126"/>
      <c r="M114" s="180"/>
      <c r="N114" s="256" t="e">
        <f>+VLOOKUP($H$109,Ceilings!$A$2:$D$202,3,FALSE)</f>
        <v>#N/A</v>
      </c>
      <c r="O114" s="250"/>
      <c r="P114" s="250"/>
      <c r="Q114" s="250"/>
      <c r="R114" s="256" t="e">
        <f t="shared" si="9"/>
        <v>#N/A</v>
      </c>
      <c r="S114" s="180"/>
      <c r="T114" s="256">
        <f>+L114*Ceilings!$B$209</f>
        <v>0</v>
      </c>
      <c r="U114" s="180"/>
      <c r="V114" s="257"/>
      <c r="W114" s="127"/>
    </row>
    <row r="115" spans="1:23" ht="15.75" customHeight="1" x14ac:dyDescent="0.25">
      <c r="A115" s="410" t="s">
        <v>289</v>
      </c>
      <c r="B115" s="415"/>
      <c r="C115" s="415"/>
      <c r="D115" s="415"/>
      <c r="E115" s="415"/>
      <c r="F115" s="415"/>
      <c r="G115" s="250"/>
      <c r="H115" s="180"/>
      <c r="I115" s="180"/>
      <c r="J115" s="180"/>
      <c r="K115" s="250"/>
      <c r="L115" s="126"/>
      <c r="M115" s="180"/>
      <c r="N115" s="256" t="e">
        <f>+VLOOKUP($H$109,Ceilings!$A$2:$D$202,3,FALSE)</f>
        <v>#N/A</v>
      </c>
      <c r="O115" s="250"/>
      <c r="P115" s="250"/>
      <c r="Q115" s="250"/>
      <c r="R115" s="256" t="e">
        <f t="shared" si="9"/>
        <v>#N/A</v>
      </c>
      <c r="S115" s="180"/>
      <c r="T115" s="256">
        <f>+L115*Ceilings!$B$210</f>
        <v>0</v>
      </c>
      <c r="U115" s="180"/>
      <c r="V115" s="257"/>
      <c r="W115" s="127"/>
    </row>
    <row r="116" spans="1:23" ht="15.75" customHeight="1" x14ac:dyDescent="0.25">
      <c r="A116" s="410" t="s">
        <v>290</v>
      </c>
      <c r="B116" s="415"/>
      <c r="C116" s="415"/>
      <c r="D116" s="415"/>
      <c r="E116" s="415"/>
      <c r="F116" s="415"/>
      <c r="G116" s="250"/>
      <c r="H116" s="180"/>
      <c r="I116" s="180"/>
      <c r="J116" s="180"/>
      <c r="K116" s="250"/>
      <c r="L116" s="126"/>
      <c r="M116" s="180"/>
      <c r="N116" s="256" t="e">
        <f>+VLOOKUP($H$109,Ceilings!$A$2:$D$202,3,FALSE)</f>
        <v>#N/A</v>
      </c>
      <c r="O116" s="250"/>
      <c r="P116" s="250"/>
      <c r="Q116" s="250"/>
      <c r="R116" s="256" t="e">
        <f t="shared" si="9"/>
        <v>#N/A</v>
      </c>
      <c r="S116" s="180"/>
      <c r="T116" s="256">
        <f>+L116*Ceilings!$B$211</f>
        <v>0</v>
      </c>
      <c r="U116" s="180"/>
      <c r="V116" s="257"/>
      <c r="W116" s="127"/>
    </row>
    <row r="117" spans="1:23" ht="16.5" customHeight="1" thickBot="1" x14ac:dyDescent="0.3">
      <c r="A117" s="455" t="s">
        <v>22</v>
      </c>
      <c r="B117" s="456"/>
      <c r="C117" s="456"/>
      <c r="D117" s="456"/>
      <c r="E117" s="456"/>
      <c r="F117" s="457"/>
      <c r="G117" s="223"/>
      <c r="H117" s="223"/>
      <c r="I117" s="223"/>
      <c r="J117" s="223"/>
      <c r="K117" s="260"/>
      <c r="L117" s="261">
        <f>SUM(L110:L116)</f>
        <v>0</v>
      </c>
      <c r="M117" s="262"/>
      <c r="N117" s="223"/>
      <c r="O117" s="262"/>
      <c r="P117" s="263" t="e">
        <f>SUM(P110:P116)</f>
        <v>#N/A</v>
      </c>
      <c r="Q117" s="223"/>
      <c r="R117" s="263" t="e">
        <f>SUM(R111:R116)</f>
        <v>#N/A</v>
      </c>
      <c r="S117" s="264"/>
      <c r="T117" s="263">
        <f>SUM(T111:T116)</f>
        <v>0</v>
      </c>
      <c r="U117" s="264"/>
      <c r="V117" s="265">
        <f>IFERROR((+T117+R117+P117),0)</f>
        <v>0</v>
      </c>
      <c r="W117" s="127"/>
    </row>
    <row r="118" spans="1:23" ht="5.25" customHeight="1" x14ac:dyDescent="0.25">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27"/>
    </row>
    <row r="119" spans="1:23" ht="18" hidden="1" customHeight="1" thickBot="1" x14ac:dyDescent="0.3">
      <c r="A119" s="180"/>
      <c r="B119" s="180"/>
      <c r="C119" s="180"/>
      <c r="D119" s="180"/>
      <c r="E119" s="180"/>
      <c r="F119" s="180"/>
      <c r="G119" s="180"/>
      <c r="H119" s="180"/>
      <c r="I119" s="180"/>
      <c r="J119" s="180"/>
      <c r="K119" s="180"/>
      <c r="L119" s="180"/>
      <c r="M119" s="180"/>
      <c r="N119" s="267" t="s">
        <v>23</v>
      </c>
      <c r="O119" s="268"/>
      <c r="P119" s="269" t="e">
        <v>#N/A</v>
      </c>
      <c r="Q119" s="270"/>
      <c r="R119" s="269" t="e">
        <v>#N/A</v>
      </c>
      <c r="S119" s="270"/>
      <c r="T119" s="269">
        <v>13125</v>
      </c>
      <c r="U119" s="271"/>
      <c r="V119" s="272">
        <v>48885</v>
      </c>
      <c r="W119" s="127"/>
    </row>
    <row r="120" spans="1:23" ht="12.75" customHeight="1" thickBot="1" x14ac:dyDescent="0.25">
      <c r="A120" s="127"/>
      <c r="B120" s="127"/>
      <c r="C120" s="127"/>
      <c r="D120" s="127"/>
      <c r="E120" s="127"/>
      <c r="F120" s="127"/>
      <c r="G120" s="127"/>
      <c r="H120" s="127"/>
      <c r="I120" s="127"/>
      <c r="J120" s="127"/>
      <c r="K120" s="127"/>
      <c r="L120" s="127"/>
      <c r="M120" s="127"/>
      <c r="N120" s="127"/>
      <c r="O120" s="127"/>
      <c r="P120" s="127"/>
      <c r="Q120" s="127"/>
      <c r="R120" s="127"/>
      <c r="S120" s="127"/>
      <c r="T120" s="127"/>
      <c r="U120" s="127"/>
      <c r="V120" s="127"/>
      <c r="W120" s="127"/>
    </row>
    <row r="121" spans="1:23" ht="31.5" customHeight="1" thickBot="1" x14ac:dyDescent="0.25">
      <c r="A121" s="130"/>
      <c r="B121" s="467" t="s">
        <v>24</v>
      </c>
      <c r="C121" s="468"/>
      <c r="D121" s="468"/>
      <c r="E121" s="468"/>
      <c r="F121" s="468"/>
      <c r="G121" s="468"/>
      <c r="H121" s="468"/>
      <c r="I121" s="468"/>
      <c r="J121" s="468"/>
      <c r="K121" s="468"/>
      <c r="L121" s="468"/>
      <c r="M121" s="468"/>
      <c r="N121" s="468"/>
      <c r="O121" s="468"/>
      <c r="P121" s="468"/>
      <c r="Q121" s="241"/>
      <c r="R121" s="241"/>
      <c r="S121" s="241"/>
      <c r="T121" s="241"/>
      <c r="U121" s="241"/>
      <c r="V121" s="273">
        <f>SUM(V27+V37+V47+V57+V67+V77+V87+V97+V107+V117)</f>
        <v>0</v>
      </c>
      <c r="W121" s="127"/>
    </row>
    <row r="122" spans="1:23" ht="53.25" customHeight="1" thickBot="1" x14ac:dyDescent="0.25">
      <c r="A122" s="130"/>
      <c r="B122" s="469" t="s">
        <v>291</v>
      </c>
      <c r="C122" s="470"/>
      <c r="D122" s="470"/>
      <c r="E122" s="470"/>
      <c r="F122" s="470"/>
      <c r="G122" s="470"/>
      <c r="H122" s="470"/>
      <c r="I122" s="470"/>
      <c r="J122" s="470"/>
      <c r="K122" s="470"/>
      <c r="L122" s="470"/>
      <c r="M122" s="470"/>
      <c r="N122" s="470"/>
      <c r="O122" s="470"/>
      <c r="P122" s="470"/>
      <c r="Q122" s="241"/>
      <c r="R122" s="241"/>
      <c r="S122" s="241"/>
      <c r="T122" s="241"/>
      <c r="U122" s="241"/>
      <c r="V122" s="273">
        <f>+IF(V121&gt;0,25000,0)</f>
        <v>0</v>
      </c>
      <c r="W122" s="127"/>
    </row>
    <row r="123" spans="1:23" ht="31.5" customHeight="1" thickBot="1" x14ac:dyDescent="0.25">
      <c r="A123" s="130"/>
      <c r="B123" s="467" t="s">
        <v>26</v>
      </c>
      <c r="C123" s="468"/>
      <c r="D123" s="468"/>
      <c r="E123" s="468"/>
      <c r="F123" s="468"/>
      <c r="G123" s="468"/>
      <c r="H123" s="468"/>
      <c r="I123" s="468"/>
      <c r="J123" s="468"/>
      <c r="K123" s="468"/>
      <c r="L123" s="468"/>
      <c r="M123" s="468"/>
      <c r="N123" s="468"/>
      <c r="O123" s="468"/>
      <c r="P123" s="468"/>
      <c r="Q123" s="241"/>
      <c r="R123" s="241"/>
      <c r="S123" s="241"/>
      <c r="T123" s="241"/>
      <c r="U123" s="241"/>
      <c r="V123" s="273">
        <f>SUM(V121:V122)</f>
        <v>0</v>
      </c>
      <c r="W123" s="127"/>
    </row>
    <row r="124" spans="1:23" ht="36" hidden="1" customHeight="1" thickBot="1" x14ac:dyDescent="0.25">
      <c r="A124" s="130"/>
      <c r="B124" s="471" t="s">
        <v>27</v>
      </c>
      <c r="C124" s="472"/>
      <c r="D124" s="472"/>
      <c r="E124" s="472"/>
      <c r="F124" s="472"/>
      <c r="G124" s="472"/>
      <c r="H124" s="472"/>
      <c r="I124" s="472"/>
      <c r="J124" s="472"/>
      <c r="K124" s="473"/>
      <c r="L124" s="197"/>
      <c r="M124" s="198"/>
      <c r="N124" s="199"/>
      <c r="O124" s="199"/>
      <c r="P124" s="199"/>
      <c r="Q124" s="274"/>
      <c r="R124" s="274"/>
      <c r="S124" s="274"/>
      <c r="T124" s="241"/>
      <c r="U124" s="241"/>
      <c r="V124" s="275"/>
      <c r="W124" s="127"/>
    </row>
    <row r="125" spans="1:23" ht="31.5" customHeight="1" thickBot="1" x14ac:dyDescent="0.25">
      <c r="A125" s="130"/>
      <c r="B125" s="465" t="s">
        <v>28</v>
      </c>
      <c r="C125" s="466"/>
      <c r="D125" s="466"/>
      <c r="E125" s="466"/>
      <c r="F125" s="466"/>
      <c r="G125" s="466"/>
      <c r="H125" s="466"/>
      <c r="I125" s="466"/>
      <c r="J125" s="466"/>
      <c r="K125" s="466"/>
      <c r="L125" s="276">
        <v>0.75</v>
      </c>
      <c r="M125" s="240"/>
      <c r="N125" s="200"/>
      <c r="O125" s="200"/>
      <c r="P125" s="200"/>
      <c r="Q125" s="241"/>
      <c r="R125" s="241"/>
      <c r="S125" s="241"/>
      <c r="T125" s="241"/>
      <c r="U125" s="241"/>
      <c r="V125" s="273">
        <f>MIN(V123-V124,ROUND(V123*0.75,2),60000)</f>
        <v>0</v>
      </c>
      <c r="W125" s="127"/>
    </row>
    <row r="126" spans="1:23" ht="15" customHeight="1" x14ac:dyDescent="0.2">
      <c r="A126" s="130"/>
      <c r="B126" s="131"/>
      <c r="C126" s="134"/>
      <c r="D126" s="134"/>
      <c r="E126" s="134"/>
      <c r="F126" s="134"/>
      <c r="G126" s="134"/>
      <c r="H126" s="134"/>
      <c r="I126" s="134"/>
      <c r="J126" s="134"/>
      <c r="K126" s="134"/>
      <c r="L126" s="134"/>
      <c r="M126" s="134"/>
      <c r="N126" s="134"/>
      <c r="O126" s="134"/>
      <c r="P126" s="134"/>
      <c r="Q126" s="127"/>
      <c r="R126" s="242"/>
      <c r="S126" s="127"/>
      <c r="T126" s="243"/>
      <c r="U126" s="127"/>
      <c r="V126" s="127"/>
      <c r="W126" s="127"/>
    </row>
    <row r="127" spans="1:23" ht="31.5" hidden="1" customHeight="1" x14ac:dyDescent="0.2">
      <c r="A127" s="130"/>
      <c r="B127" s="244" t="s">
        <v>29</v>
      </c>
      <c r="C127" s="245"/>
      <c r="D127" s="245"/>
      <c r="E127" s="245"/>
      <c r="F127" s="245"/>
      <c r="G127" s="245"/>
      <c r="H127" s="245"/>
      <c r="I127" s="245"/>
      <c r="J127" s="245"/>
      <c r="K127" s="245"/>
      <c r="L127" s="245"/>
      <c r="M127" s="245"/>
      <c r="N127" s="245"/>
      <c r="O127" s="245"/>
      <c r="P127" s="245"/>
      <c r="Q127" s="245"/>
      <c r="R127" s="245"/>
      <c r="S127" s="245"/>
      <c r="T127" s="245"/>
      <c r="U127" s="245"/>
      <c r="V127" s="246"/>
      <c r="W127" s="127"/>
    </row>
    <row r="128" spans="1:23" ht="35.25" hidden="1" customHeight="1" thickBot="1" x14ac:dyDescent="0.25">
      <c r="A128" s="130"/>
      <c r="B128" s="460" t="s">
        <v>301</v>
      </c>
      <c r="C128" s="461"/>
      <c r="D128" s="461"/>
      <c r="E128" s="461"/>
      <c r="F128" s="461"/>
      <c r="G128" s="461"/>
      <c r="H128" s="461"/>
      <c r="I128" s="461"/>
      <c r="J128" s="461"/>
      <c r="K128" s="461"/>
      <c r="L128" s="461"/>
      <c r="M128" s="461"/>
      <c r="N128" s="461"/>
      <c r="O128" s="461"/>
      <c r="P128" s="461"/>
      <c r="Q128" s="461"/>
      <c r="R128" s="461"/>
      <c r="S128" s="461"/>
      <c r="T128" s="461"/>
      <c r="U128" s="461"/>
      <c r="V128" s="462"/>
      <c r="W128" s="127"/>
    </row>
    <row r="129" spans="1:23" ht="9" hidden="1" customHeight="1" x14ac:dyDescent="0.2">
      <c r="A129" s="130"/>
      <c r="B129" s="463"/>
      <c r="C129" s="463"/>
      <c r="D129" s="463"/>
      <c r="E129" s="463"/>
      <c r="F129" s="463"/>
      <c r="G129" s="463"/>
      <c r="H129" s="463"/>
      <c r="I129" s="463"/>
      <c r="J129" s="463"/>
      <c r="K129" s="463"/>
      <c r="L129" s="463"/>
      <c r="M129" s="463"/>
      <c r="N129" s="463"/>
      <c r="O129" s="463"/>
      <c r="P129" s="463"/>
      <c r="Q129" s="463"/>
      <c r="R129" s="463"/>
      <c r="S129" s="463"/>
      <c r="T129" s="463"/>
      <c r="U129" s="463"/>
      <c r="V129" s="463"/>
      <c r="W129" s="127"/>
    </row>
    <row r="130" spans="1:23" ht="15" hidden="1" x14ac:dyDescent="0.2">
      <c r="A130" s="130"/>
      <c r="B130" s="464"/>
      <c r="C130" s="464"/>
      <c r="D130" s="464"/>
      <c r="E130" s="464"/>
      <c r="F130" s="464"/>
      <c r="G130" s="464"/>
      <c r="H130" s="464"/>
      <c r="I130" s="464"/>
      <c r="J130" s="464"/>
      <c r="K130" s="464"/>
      <c r="L130" s="464"/>
      <c r="M130" s="464"/>
      <c r="N130" s="464"/>
      <c r="O130" s="464"/>
      <c r="P130" s="464"/>
      <c r="Q130" s="464"/>
      <c r="R130" s="464"/>
      <c r="S130" s="464"/>
      <c r="T130" s="464"/>
      <c r="U130" s="464"/>
      <c r="V130" s="464"/>
      <c r="W130" s="127"/>
    </row>
    <row r="131" spans="1:23" ht="31.5" hidden="1" customHeight="1" x14ac:dyDescent="0.2">
      <c r="A131" s="130"/>
      <c r="B131" s="131"/>
      <c r="C131" s="134"/>
      <c r="D131" s="134"/>
      <c r="E131" s="134"/>
      <c r="F131" s="134"/>
      <c r="G131" s="134"/>
      <c r="H131" s="134"/>
      <c r="I131" s="134"/>
      <c r="J131" s="134"/>
      <c r="K131" s="134"/>
      <c r="L131" s="134"/>
      <c r="M131" s="134"/>
      <c r="N131" s="134"/>
      <c r="O131" s="134"/>
      <c r="P131" s="134"/>
      <c r="Q131" s="127"/>
      <c r="R131" s="242"/>
      <c r="S131" s="127"/>
      <c r="T131" s="243"/>
      <c r="U131" s="127"/>
      <c r="V131" s="127"/>
      <c r="W131" s="127"/>
    </row>
    <row r="132" spans="1:23" s="127" customFormat="1" ht="12.75" hidden="1" customHeight="1" x14ac:dyDescent="0.2">
      <c r="A132" s="130"/>
      <c r="B132" s="132"/>
      <c r="C132" s="135"/>
      <c r="D132" s="277"/>
      <c r="E132" s="130"/>
      <c r="F132" s="130"/>
      <c r="H132" s="242"/>
      <c r="I132" s="242"/>
      <c r="J132" s="242"/>
      <c r="L132" s="278"/>
      <c r="N132" s="278"/>
      <c r="P132" s="278"/>
      <c r="R132" s="278"/>
      <c r="T132" s="278"/>
      <c r="V132" s="278"/>
    </row>
    <row r="133" spans="1:23" s="127" customFormat="1" ht="12.75" hidden="1" customHeight="1" x14ac:dyDescent="0.2">
      <c r="A133" s="130"/>
      <c r="B133" s="131"/>
      <c r="C133" s="135"/>
      <c r="D133" s="277"/>
      <c r="E133" s="130"/>
      <c r="F133" s="130"/>
      <c r="H133" s="242"/>
      <c r="I133" s="242"/>
      <c r="J133" s="242"/>
      <c r="L133" s="278"/>
      <c r="N133" s="278"/>
      <c r="P133" s="278"/>
      <c r="R133" s="278"/>
      <c r="T133" s="278"/>
      <c r="V133" s="278"/>
    </row>
    <row r="134" spans="1:23" s="127" customFormat="1" ht="12.75" hidden="1" customHeight="1" x14ac:dyDescent="0.2">
      <c r="A134" s="130"/>
      <c r="B134" s="132"/>
      <c r="C134" s="135"/>
      <c r="D134" s="277"/>
      <c r="E134" s="130"/>
      <c r="F134" s="130"/>
      <c r="H134" s="242"/>
      <c r="I134" s="242"/>
      <c r="J134" s="242"/>
      <c r="L134" s="278"/>
      <c r="N134" s="278"/>
      <c r="P134" s="278"/>
      <c r="R134" s="278"/>
      <c r="T134" s="278"/>
      <c r="V134" s="278"/>
    </row>
    <row r="135" spans="1:23" s="127" customFormat="1" ht="12.75" hidden="1" customHeight="1" x14ac:dyDescent="0.2">
      <c r="A135" s="130"/>
      <c r="B135" s="130"/>
      <c r="C135" s="130"/>
      <c r="D135" s="130"/>
      <c r="E135" s="130"/>
      <c r="F135" s="130"/>
      <c r="H135" s="242"/>
      <c r="I135" s="242"/>
      <c r="J135" s="242"/>
      <c r="L135" s="278"/>
      <c r="N135" s="278"/>
      <c r="P135" s="278"/>
      <c r="R135" s="278"/>
      <c r="T135" s="278"/>
      <c r="V135" s="278"/>
    </row>
    <row r="136" spans="1:23" s="127" customFormat="1" ht="12.75" hidden="1" customHeight="1" x14ac:dyDescent="0.2">
      <c r="A136" s="130"/>
      <c r="B136" s="130"/>
      <c r="C136" s="130"/>
      <c r="D136" s="130"/>
      <c r="E136" s="130"/>
      <c r="F136" s="130"/>
      <c r="H136" s="242"/>
      <c r="I136" s="242"/>
      <c r="J136" s="242"/>
      <c r="L136" s="278"/>
      <c r="N136" s="278"/>
      <c r="P136" s="278"/>
      <c r="R136" s="278"/>
      <c r="T136" s="278"/>
      <c r="V136" s="278"/>
    </row>
    <row r="137" spans="1:23" s="127" customFormat="1" ht="12.75" hidden="1" customHeight="1" x14ac:dyDescent="0.2">
      <c r="A137" s="130"/>
      <c r="B137" s="130"/>
      <c r="C137" s="130"/>
      <c r="D137" s="130"/>
      <c r="E137" s="130"/>
      <c r="F137" s="130"/>
      <c r="H137" s="242"/>
      <c r="I137" s="242"/>
      <c r="J137" s="242"/>
      <c r="L137" s="278"/>
      <c r="N137" s="278"/>
      <c r="P137" s="278"/>
      <c r="R137" s="278"/>
      <c r="T137" s="278"/>
      <c r="V137" s="278"/>
    </row>
    <row r="138" spans="1:23" s="127" customFormat="1" ht="12.75" hidden="1" customHeight="1" x14ac:dyDescent="0.2">
      <c r="A138" s="130"/>
      <c r="B138" s="130"/>
      <c r="C138" s="130"/>
      <c r="D138" s="130"/>
      <c r="E138" s="130"/>
      <c r="F138" s="130"/>
      <c r="H138" s="242"/>
      <c r="I138" s="242"/>
      <c r="J138" s="242"/>
      <c r="L138" s="278"/>
      <c r="N138" s="278"/>
      <c r="P138" s="278"/>
      <c r="R138" s="278"/>
      <c r="T138" s="278"/>
      <c r="V138" s="278"/>
    </row>
    <row r="139" spans="1:23" s="127" customFormat="1" ht="12.75" hidden="1" customHeight="1" x14ac:dyDescent="0.2">
      <c r="A139" s="130"/>
      <c r="B139" s="130"/>
      <c r="C139" s="130"/>
      <c r="D139" s="130"/>
      <c r="E139" s="130"/>
      <c r="F139" s="130"/>
      <c r="H139" s="242"/>
      <c r="I139" s="242"/>
      <c r="J139" s="242"/>
      <c r="L139" s="278"/>
      <c r="N139" s="278"/>
      <c r="P139" s="278"/>
      <c r="R139" s="278"/>
      <c r="T139" s="278"/>
      <c r="V139" s="278"/>
    </row>
    <row r="140" spans="1:23" s="127" customFormat="1" ht="12.75" hidden="1" customHeight="1" x14ac:dyDescent="0.2">
      <c r="A140" s="130"/>
      <c r="B140" s="130"/>
      <c r="C140" s="130"/>
      <c r="D140" s="130"/>
      <c r="E140" s="130"/>
      <c r="F140" s="130"/>
      <c r="H140" s="242"/>
      <c r="I140" s="242"/>
      <c r="J140" s="242"/>
      <c r="L140" s="278"/>
      <c r="N140" s="278"/>
      <c r="P140" s="278"/>
      <c r="R140" s="278"/>
      <c r="T140" s="278"/>
      <c r="V140" s="278"/>
    </row>
    <row r="141" spans="1:23" ht="12.75" hidden="1" customHeight="1" x14ac:dyDescent="0.2"/>
    <row r="142" spans="1:23" ht="12.75" hidden="1" customHeight="1" x14ac:dyDescent="0.2"/>
  </sheetData>
  <sheetProtection algorithmName="SHA-512" hashValue="9XJU4KZXBzNdQnH2iMsHV1x3YJDr5mQYFRSlrDOgfqc5r9cvF55MN1G3OSTUkmMuRE7a2Ybg5n+N3CGkQd3DpA==" saltValue="uteXcvXxVMN9qbzp9UaasQ==" spinCount="100000" sheet="1" objects="1" scenarios="1"/>
  <mergeCells count="135">
    <mergeCell ref="A111:F111"/>
    <mergeCell ref="B128:V128"/>
    <mergeCell ref="B129:V129"/>
    <mergeCell ref="B130:V130"/>
    <mergeCell ref="A112:F112"/>
    <mergeCell ref="A113:F113"/>
    <mergeCell ref="A114:F114"/>
    <mergeCell ref="A115:F115"/>
    <mergeCell ref="A116:F116"/>
    <mergeCell ref="A117:F117"/>
    <mergeCell ref="B125:K125"/>
    <mergeCell ref="B121:P121"/>
    <mergeCell ref="B122:P122"/>
    <mergeCell ref="B123:P123"/>
    <mergeCell ref="B124:K124"/>
    <mergeCell ref="A103:F103"/>
    <mergeCell ref="A97:F97"/>
    <mergeCell ref="H109:J109"/>
    <mergeCell ref="H99:J99"/>
    <mergeCell ref="B99:E99"/>
    <mergeCell ref="A110:F110"/>
    <mergeCell ref="A104:F104"/>
    <mergeCell ref="A105:F105"/>
    <mergeCell ref="A106:F106"/>
    <mergeCell ref="A107:F107"/>
    <mergeCell ref="H49:J49"/>
    <mergeCell ref="A50:F50"/>
    <mergeCell ref="A55:F55"/>
    <mergeCell ref="A56:F56"/>
    <mergeCell ref="A57:F57"/>
    <mergeCell ref="B49:E49"/>
    <mergeCell ref="A66:F66"/>
    <mergeCell ref="H59:J59"/>
    <mergeCell ref="A60:F60"/>
    <mergeCell ref="A61:F61"/>
    <mergeCell ref="A62:F62"/>
    <mergeCell ref="B59:E59"/>
    <mergeCell ref="H79:J79"/>
    <mergeCell ref="H69:J69"/>
    <mergeCell ref="B69:E69"/>
    <mergeCell ref="B109:E109"/>
    <mergeCell ref="A80:F80"/>
    <mergeCell ref="A85:F85"/>
    <mergeCell ref="A86:F86"/>
    <mergeCell ref="A87:F87"/>
    <mergeCell ref="A81:F81"/>
    <mergeCell ref="A82:F82"/>
    <mergeCell ref="A83:F83"/>
    <mergeCell ref="A84:F84"/>
    <mergeCell ref="A93:F93"/>
    <mergeCell ref="A94:F94"/>
    <mergeCell ref="A95:F95"/>
    <mergeCell ref="A96:F96"/>
    <mergeCell ref="H89:J89"/>
    <mergeCell ref="A90:F90"/>
    <mergeCell ref="A91:F91"/>
    <mergeCell ref="A92:F92"/>
    <mergeCell ref="B89:E89"/>
    <mergeCell ref="A100:F100"/>
    <mergeCell ref="A101:F101"/>
    <mergeCell ref="A102:F102"/>
    <mergeCell ref="A51:F51"/>
    <mergeCell ref="A52:F52"/>
    <mergeCell ref="A53:F53"/>
    <mergeCell ref="A54:F54"/>
    <mergeCell ref="A63:F63"/>
    <mergeCell ref="A64:F64"/>
    <mergeCell ref="A65:F65"/>
    <mergeCell ref="B79:E79"/>
    <mergeCell ref="A74:F74"/>
    <mergeCell ref="A75:F75"/>
    <mergeCell ref="A76:F76"/>
    <mergeCell ref="A77:F77"/>
    <mergeCell ref="A70:F70"/>
    <mergeCell ref="A71:F71"/>
    <mergeCell ref="A72:F72"/>
    <mergeCell ref="A73:F73"/>
    <mergeCell ref="A67:F67"/>
    <mergeCell ref="A46:F46"/>
    <mergeCell ref="A47:F47"/>
    <mergeCell ref="B19:E19"/>
    <mergeCell ref="A25:F25"/>
    <mergeCell ref="A26:F26"/>
    <mergeCell ref="A21:F21"/>
    <mergeCell ref="A22:F22"/>
    <mergeCell ref="A27:F27"/>
    <mergeCell ref="A40:F40"/>
    <mergeCell ref="A41:F41"/>
    <mergeCell ref="A33:F33"/>
    <mergeCell ref="A34:F34"/>
    <mergeCell ref="A35:F35"/>
    <mergeCell ref="A36:F36"/>
    <mergeCell ref="A30:F30"/>
    <mergeCell ref="A31:F31"/>
    <mergeCell ref="A32:F32"/>
    <mergeCell ref="A37:F37"/>
    <mergeCell ref="A44:F44"/>
    <mergeCell ref="A45:F45"/>
    <mergeCell ref="C10:F10"/>
    <mergeCell ref="D14:V14"/>
    <mergeCell ref="G11:V11"/>
    <mergeCell ref="D11:F11"/>
    <mergeCell ref="A12:C12"/>
    <mergeCell ref="D12:V12"/>
    <mergeCell ref="D13:F13"/>
    <mergeCell ref="A42:F42"/>
    <mergeCell ref="A43:F43"/>
    <mergeCell ref="H39:J39"/>
    <mergeCell ref="B39:E39"/>
    <mergeCell ref="H29:J29"/>
    <mergeCell ref="H19:J19"/>
    <mergeCell ref="A11:C11"/>
    <mergeCell ref="A13:C13"/>
    <mergeCell ref="A14:C14"/>
    <mergeCell ref="A20:F20"/>
    <mergeCell ref="B29:E29"/>
    <mergeCell ref="A23:F23"/>
    <mergeCell ref="A24:F24"/>
    <mergeCell ref="C3:V4"/>
    <mergeCell ref="A6:V6"/>
    <mergeCell ref="A7:V7"/>
    <mergeCell ref="A8:V8"/>
    <mergeCell ref="F16:F17"/>
    <mergeCell ref="T16:T17"/>
    <mergeCell ref="R16:R17"/>
    <mergeCell ref="P16:P17"/>
    <mergeCell ref="A16:E17"/>
    <mergeCell ref="N16:N17"/>
    <mergeCell ref="L16:L17"/>
    <mergeCell ref="H16:J17"/>
    <mergeCell ref="V16:V17"/>
    <mergeCell ref="G13:V13"/>
    <mergeCell ref="G10:L10"/>
    <mergeCell ref="M10:V10"/>
    <mergeCell ref="A10:B10"/>
  </mergeCells>
  <phoneticPr fontId="0" type="noConversion"/>
  <conditionalFormatting sqref="L16 T126 L124 R126 V125 R131:R140 T131:T140">
    <cfRule type="cellIs" dxfId="1061" priority="448" stopIfTrue="1" operator="equal">
      <formula>"ERROR"</formula>
    </cfRule>
  </conditionalFormatting>
  <conditionalFormatting sqref="V16">
    <cfRule type="cellIs" dxfId="1060" priority="446" stopIfTrue="1" operator="equal">
      <formula>"ERROR"</formula>
    </cfRule>
  </conditionalFormatting>
  <conditionalFormatting sqref="N16">
    <cfRule type="cellIs" dxfId="1059" priority="447" stopIfTrue="1" operator="equal">
      <formula>"ERROR"</formula>
    </cfRule>
  </conditionalFormatting>
  <conditionalFormatting sqref="V20">
    <cfRule type="cellIs" dxfId="1058" priority="445" stopIfTrue="1" operator="equal">
      <formula>"ERROR"</formula>
    </cfRule>
  </conditionalFormatting>
  <conditionalFormatting sqref="V21">
    <cfRule type="cellIs" dxfId="1057" priority="443" stopIfTrue="1" operator="equal">
      <formula>"ERROR"</formula>
    </cfRule>
  </conditionalFormatting>
  <conditionalFormatting sqref="T21:T26">
    <cfRule type="cellIs" dxfId="1056" priority="444" stopIfTrue="1" operator="equal">
      <formula>"ERROR"</formula>
    </cfRule>
  </conditionalFormatting>
  <conditionalFormatting sqref="V22">
    <cfRule type="cellIs" dxfId="1055" priority="442" stopIfTrue="1" operator="equal">
      <formula>"ERROR"</formula>
    </cfRule>
  </conditionalFormatting>
  <conditionalFormatting sqref="V25">
    <cfRule type="cellIs" dxfId="1054" priority="440" stopIfTrue="1" operator="equal">
      <formula>"ERROR"</formula>
    </cfRule>
  </conditionalFormatting>
  <conditionalFormatting sqref="V24">
    <cfRule type="cellIs" dxfId="1053" priority="441" stopIfTrue="1" operator="equal">
      <formula>"ERROR"</formula>
    </cfRule>
  </conditionalFormatting>
  <conditionalFormatting sqref="V27">
    <cfRule type="cellIs" dxfId="1052" priority="438" stopIfTrue="1" operator="equal">
      <formula>"ERROR"</formula>
    </cfRule>
  </conditionalFormatting>
  <conditionalFormatting sqref="V26">
    <cfRule type="cellIs" dxfId="1051" priority="439" stopIfTrue="1" operator="equal">
      <formula>"ERROR"</formula>
    </cfRule>
  </conditionalFormatting>
  <conditionalFormatting sqref="P20">
    <cfRule type="cellIs" dxfId="1050" priority="432" stopIfTrue="1" operator="equal">
      <formula>"ERROR"</formula>
    </cfRule>
  </conditionalFormatting>
  <conditionalFormatting sqref="V121:V123">
    <cfRule type="cellIs" dxfId="1049" priority="427" stopIfTrue="1" operator="equal">
      <formula>"ERROR"</formula>
    </cfRule>
  </conditionalFormatting>
  <conditionalFormatting sqref="H16">
    <cfRule type="cellIs" dxfId="1048" priority="426" stopIfTrue="1" operator="equal">
      <formula>"ERROR"</formula>
    </cfRule>
  </conditionalFormatting>
  <conditionalFormatting sqref="L132:L140">
    <cfRule type="cellIs" dxfId="1047" priority="437" stopIfTrue="1" operator="equal">
      <formula>"ERROR"</formula>
    </cfRule>
  </conditionalFormatting>
  <conditionalFormatting sqref="V119 V132:V140">
    <cfRule type="cellIs" dxfId="1046" priority="436" stopIfTrue="1" operator="equal">
      <formula>"ERROR"</formula>
    </cfRule>
  </conditionalFormatting>
  <conditionalFormatting sqref="N132:N140">
    <cfRule type="cellIs" dxfId="1045" priority="435" stopIfTrue="1" operator="equal">
      <formula>"ERROR"</formula>
    </cfRule>
  </conditionalFormatting>
  <conditionalFormatting sqref="G11 K11">
    <cfRule type="cellIs" dxfId="1044" priority="434" stopIfTrue="1" operator="equal">
      <formula>"ERROR"</formula>
    </cfRule>
  </conditionalFormatting>
  <conditionalFormatting sqref="P16">
    <cfRule type="cellIs" dxfId="1043" priority="433" stopIfTrue="1" operator="equal">
      <formula>"ERROR"</formula>
    </cfRule>
  </conditionalFormatting>
  <conditionalFormatting sqref="P27">
    <cfRule type="cellIs" dxfId="1042" priority="431" stopIfTrue="1" operator="equal">
      <formula>"ERROR"</formula>
    </cfRule>
  </conditionalFormatting>
  <conditionalFormatting sqref="V42">
    <cfRule type="cellIs" dxfId="1041" priority="368" stopIfTrue="1" operator="equal">
      <formula>"ERROR"</formula>
    </cfRule>
  </conditionalFormatting>
  <conditionalFormatting sqref="P119 P132:P140">
    <cfRule type="cellIs" dxfId="1040" priority="430" stopIfTrue="1" operator="equal">
      <formula>"ERROR"</formula>
    </cfRule>
  </conditionalFormatting>
  <conditionalFormatting sqref="G13 K13">
    <cfRule type="cellIs" dxfId="1039" priority="429" stopIfTrue="1" operator="equal">
      <formula>"ERROR"</formula>
    </cfRule>
  </conditionalFormatting>
  <conditionalFormatting sqref="R37">
    <cfRule type="cellIs" dxfId="1038" priority="383" stopIfTrue="1" operator="equal">
      <formula>"ERROR"</formula>
    </cfRule>
  </conditionalFormatting>
  <conditionalFormatting sqref="R21:R26">
    <cfRule type="cellIs" dxfId="1037" priority="428" stopIfTrue="1" operator="equal">
      <formula>"ERROR"</formula>
    </cfRule>
  </conditionalFormatting>
  <conditionalFormatting sqref="V36">
    <cfRule type="cellIs" dxfId="1036" priority="386" stopIfTrue="1" operator="equal">
      <formula>"ERROR"</formula>
    </cfRule>
  </conditionalFormatting>
  <conditionalFormatting sqref="H132:H140">
    <cfRule type="cellIs" dxfId="1035" priority="425" stopIfTrue="1" operator="equal">
      <formula>"ERROR"</formula>
    </cfRule>
  </conditionalFormatting>
  <conditionalFormatting sqref="V19">
    <cfRule type="cellIs" dxfId="1034" priority="424" stopIfTrue="1" operator="equal">
      <formula>"ERROR"</formula>
    </cfRule>
  </conditionalFormatting>
  <conditionalFormatting sqref="R16">
    <cfRule type="cellIs" dxfId="1033" priority="422" stopIfTrue="1" operator="equal">
      <formula>"ERROR"</formula>
    </cfRule>
  </conditionalFormatting>
  <conditionalFormatting sqref="T16">
    <cfRule type="cellIs" dxfId="1032" priority="423" stopIfTrue="1" operator="equal">
      <formula>"ERROR"</formula>
    </cfRule>
  </conditionalFormatting>
  <conditionalFormatting sqref="Q20:Q27">
    <cfRule type="cellIs" dxfId="1031" priority="394" stopIfTrue="1" operator="equal">
      <formula>"ERROR"</formula>
    </cfRule>
  </conditionalFormatting>
  <conditionalFormatting sqref="V23">
    <cfRule type="cellIs" dxfId="1030" priority="393" stopIfTrue="1" operator="equal">
      <formula>"ERROR"</formula>
    </cfRule>
  </conditionalFormatting>
  <conditionalFormatting sqref="B28:IV28">
    <cfRule type="cellIs" dxfId="1029" priority="392" stopIfTrue="1" operator="equal">
      <formula>"ERROR"</formula>
    </cfRule>
  </conditionalFormatting>
  <conditionalFormatting sqref="V30">
    <cfRule type="cellIs" dxfId="1028" priority="391" stopIfTrue="1" operator="equal">
      <formula>"ERROR"</formula>
    </cfRule>
  </conditionalFormatting>
  <conditionalFormatting sqref="V31">
    <cfRule type="cellIs" dxfId="1027" priority="390" stopIfTrue="1" operator="equal">
      <formula>"ERROR"</formula>
    </cfRule>
  </conditionalFormatting>
  <conditionalFormatting sqref="K40:K46">
    <cfRule type="cellIs" dxfId="1026" priority="354" stopIfTrue="1" operator="equal">
      <formula>"ERROR"</formula>
    </cfRule>
  </conditionalFormatting>
  <conditionalFormatting sqref="R27">
    <cfRule type="cellIs" dxfId="1025" priority="416" stopIfTrue="1" operator="equal">
      <formula>"ERROR"</formula>
    </cfRule>
  </conditionalFormatting>
  <conditionalFormatting sqref="T27">
    <cfRule type="cellIs" dxfId="1024" priority="415" stopIfTrue="1" operator="equal">
      <formula>"ERROR"</formula>
    </cfRule>
  </conditionalFormatting>
  <conditionalFormatting sqref="V35">
    <cfRule type="cellIs" dxfId="1023" priority="387" stopIfTrue="1" operator="equal">
      <formula>"ERROR"</formula>
    </cfRule>
  </conditionalFormatting>
  <conditionalFormatting sqref="L27">
    <cfRule type="cellIs" dxfId="1022" priority="413" stopIfTrue="1" operator="equal">
      <formula>"ERROR"</formula>
    </cfRule>
  </conditionalFormatting>
  <conditionalFormatting sqref="V34">
    <cfRule type="cellIs" dxfId="1021" priority="388" stopIfTrue="1" operator="equal">
      <formula>"ERROR"</formula>
    </cfRule>
  </conditionalFormatting>
  <conditionalFormatting sqref="P30">
    <cfRule type="cellIs" dxfId="1020" priority="385" stopIfTrue="1" operator="equal">
      <formula>"ERROR"</formula>
    </cfRule>
  </conditionalFormatting>
  <conditionalFormatting sqref="R31:R36">
    <cfRule type="cellIs" dxfId="1019" priority="384" stopIfTrue="1" operator="equal">
      <formula>"ERROR"</formula>
    </cfRule>
  </conditionalFormatting>
  <conditionalFormatting sqref="R42:R46">
    <cfRule type="cellIs" dxfId="1018" priority="360" stopIfTrue="1" operator="equal">
      <formula>"ERROR"</formula>
    </cfRule>
  </conditionalFormatting>
  <conditionalFormatting sqref="V32">
    <cfRule type="cellIs" dxfId="1017" priority="389" stopIfTrue="1" operator="equal">
      <formula>"ERROR"</formula>
    </cfRule>
  </conditionalFormatting>
  <conditionalFormatting sqref="P31:P36">
    <cfRule type="cellIs" dxfId="1016" priority="379" stopIfTrue="1" operator="equal">
      <formula>"ERROR"</formula>
    </cfRule>
  </conditionalFormatting>
  <conditionalFormatting sqref="N37">
    <cfRule type="cellIs" dxfId="1015" priority="377" stopIfTrue="1" operator="equal">
      <formula>"ERROR"</formula>
    </cfRule>
  </conditionalFormatting>
  <conditionalFormatting sqref="G40:G46">
    <cfRule type="cellIs" dxfId="1014" priority="353" stopIfTrue="1" operator="equal">
      <formula>"ERROR"</formula>
    </cfRule>
  </conditionalFormatting>
  <conditionalFormatting sqref="O40:O46">
    <cfRule type="cellIs" dxfId="1013" priority="352" stopIfTrue="1" operator="equal">
      <formula>"ERROR"</formula>
    </cfRule>
  </conditionalFormatting>
  <conditionalFormatting sqref="T37">
    <cfRule type="cellIs" dxfId="1012" priority="382" stopIfTrue="1" operator="equal">
      <formula>"ERROR"</formula>
    </cfRule>
  </conditionalFormatting>
  <conditionalFormatting sqref="G37">
    <cfRule type="cellIs" dxfId="1011" priority="376" stopIfTrue="1" operator="equal">
      <formula>"ERROR"</formula>
    </cfRule>
  </conditionalFormatting>
  <conditionalFormatting sqref="G30:G36">
    <cfRule type="cellIs" dxfId="1010" priority="374" stopIfTrue="1" operator="equal">
      <formula>"ERROR"</formula>
    </cfRule>
  </conditionalFormatting>
  <conditionalFormatting sqref="R30:T30">
    <cfRule type="cellIs" dxfId="1009" priority="378" stopIfTrue="1" operator="equal">
      <formula>"ERROR"</formula>
    </cfRule>
  </conditionalFormatting>
  <conditionalFormatting sqref="O30:O36">
    <cfRule type="cellIs" dxfId="1008" priority="373" stopIfTrue="1" operator="equal">
      <formula>"ERROR"</formula>
    </cfRule>
  </conditionalFormatting>
  <conditionalFormatting sqref="K30:K36">
    <cfRule type="cellIs" dxfId="1007" priority="375" stopIfTrue="1" operator="equal">
      <formula>"ERROR"</formula>
    </cfRule>
  </conditionalFormatting>
  <conditionalFormatting sqref="V40">
    <cfRule type="cellIs" dxfId="1006" priority="370" stopIfTrue="1" operator="equal">
      <formula>"ERROR"</formula>
    </cfRule>
  </conditionalFormatting>
  <conditionalFormatting sqref="V45">
    <cfRule type="cellIs" dxfId="1005" priority="366" stopIfTrue="1" operator="equal">
      <formula>"ERROR"</formula>
    </cfRule>
  </conditionalFormatting>
  <conditionalFormatting sqref="R41">
    <cfRule type="cellIs" dxfId="1004" priority="363" stopIfTrue="1" operator="equal">
      <formula>"ERROR"</formula>
    </cfRule>
  </conditionalFormatting>
  <conditionalFormatting sqref="V33">
    <cfRule type="cellIs" dxfId="1003" priority="371" stopIfTrue="1" operator="equal">
      <formula>"ERROR"</formula>
    </cfRule>
  </conditionalFormatting>
  <conditionalFormatting sqref="V41">
    <cfRule type="cellIs" dxfId="1002" priority="369" stopIfTrue="1" operator="equal">
      <formula>"ERROR"</formula>
    </cfRule>
  </conditionalFormatting>
  <conditionalFormatting sqref="Q30:Q37">
    <cfRule type="cellIs" dxfId="1001" priority="372" stopIfTrue="1" operator="equal">
      <formula>"ERROR"</formula>
    </cfRule>
  </conditionalFormatting>
  <conditionalFormatting sqref="V44">
    <cfRule type="cellIs" dxfId="1000" priority="367" stopIfTrue="1" operator="equal">
      <formula>"ERROR"</formula>
    </cfRule>
  </conditionalFormatting>
  <conditionalFormatting sqref="V46">
    <cfRule type="cellIs" dxfId="999" priority="365" stopIfTrue="1" operator="equal">
      <formula>"ERROR"</formula>
    </cfRule>
  </conditionalFormatting>
  <conditionalFormatting sqref="P40">
    <cfRule type="cellIs" dxfId="998" priority="364" stopIfTrue="1" operator="equal">
      <formula>"ERROR"</formula>
    </cfRule>
  </conditionalFormatting>
  <conditionalFormatting sqref="T47">
    <cfRule type="cellIs" dxfId="997" priority="361" stopIfTrue="1" operator="equal">
      <formula>"ERROR"</formula>
    </cfRule>
  </conditionalFormatting>
  <conditionalFormatting sqref="R47">
    <cfRule type="cellIs" dxfId="996" priority="362" stopIfTrue="1" operator="equal">
      <formula>"ERROR"</formula>
    </cfRule>
  </conditionalFormatting>
  <conditionalFormatting sqref="L47">
    <cfRule type="cellIs" dxfId="995" priority="359" stopIfTrue="1" operator="equal">
      <formula>"ERROR"</formula>
    </cfRule>
  </conditionalFormatting>
  <conditionalFormatting sqref="V51">
    <cfRule type="cellIs" dxfId="994" priority="348" stopIfTrue="1" operator="equal">
      <formula>"ERROR"</formula>
    </cfRule>
  </conditionalFormatting>
  <conditionalFormatting sqref="G50:G56">
    <cfRule type="cellIs" dxfId="993" priority="332" stopIfTrue="1" operator="equal">
      <formula>"ERROR"</formula>
    </cfRule>
  </conditionalFormatting>
  <conditionalFormatting sqref="P41:P46">
    <cfRule type="cellIs" dxfId="992" priority="358" stopIfTrue="1" operator="equal">
      <formula>"ERROR"</formula>
    </cfRule>
  </conditionalFormatting>
  <conditionalFormatting sqref="N47">
    <cfRule type="cellIs" dxfId="991" priority="356" stopIfTrue="1" operator="equal">
      <formula>"ERROR"</formula>
    </cfRule>
  </conditionalFormatting>
  <conditionalFormatting sqref="R40:T40">
    <cfRule type="cellIs" dxfId="990" priority="357" stopIfTrue="1" operator="equal">
      <formula>"ERROR"</formula>
    </cfRule>
  </conditionalFormatting>
  <conditionalFormatting sqref="G47">
    <cfRule type="cellIs" dxfId="989" priority="355" stopIfTrue="1" operator="equal">
      <formula>"ERROR"</formula>
    </cfRule>
  </conditionalFormatting>
  <conditionalFormatting sqref="R51:R56">
    <cfRule type="cellIs" dxfId="988" priority="342" stopIfTrue="1" operator="equal">
      <formula>"ERROR"</formula>
    </cfRule>
  </conditionalFormatting>
  <conditionalFormatting sqref="Q40:Q47">
    <cfRule type="cellIs" dxfId="987" priority="351" stopIfTrue="1" operator="equal">
      <formula>"ERROR"</formula>
    </cfRule>
  </conditionalFormatting>
  <conditionalFormatting sqref="V43">
    <cfRule type="cellIs" dxfId="986" priority="350" stopIfTrue="1" operator="equal">
      <formula>"ERROR"</formula>
    </cfRule>
  </conditionalFormatting>
  <conditionalFormatting sqref="V50">
    <cfRule type="cellIs" dxfId="985" priority="349" stopIfTrue="1" operator="equal">
      <formula>"ERROR"</formula>
    </cfRule>
  </conditionalFormatting>
  <conditionalFormatting sqref="V52">
    <cfRule type="cellIs" dxfId="984" priority="347" stopIfTrue="1" operator="equal">
      <formula>"ERROR"</formula>
    </cfRule>
  </conditionalFormatting>
  <conditionalFormatting sqref="V54">
    <cfRule type="cellIs" dxfId="983" priority="346" stopIfTrue="1" operator="equal">
      <formula>"ERROR"</formula>
    </cfRule>
  </conditionalFormatting>
  <conditionalFormatting sqref="V56">
    <cfRule type="cellIs" dxfId="982" priority="344" stopIfTrue="1" operator="equal">
      <formula>"ERROR"</formula>
    </cfRule>
  </conditionalFormatting>
  <conditionalFormatting sqref="V55">
    <cfRule type="cellIs" dxfId="981" priority="345" stopIfTrue="1" operator="equal">
      <formula>"ERROR"</formula>
    </cfRule>
  </conditionalFormatting>
  <conditionalFormatting sqref="O20:O26">
    <cfRule type="cellIs" dxfId="980" priority="395" stopIfTrue="1" operator="equal">
      <formula>"ERROR"</formula>
    </cfRule>
  </conditionalFormatting>
  <conditionalFormatting sqref="U16:U17">
    <cfRule type="cellIs" dxfId="979" priority="401" stopIfTrue="1" operator="equal">
      <formula>"ERROR"</formula>
    </cfRule>
  </conditionalFormatting>
  <conditionalFormatting sqref="S16:S17">
    <cfRule type="cellIs" dxfId="978" priority="400" stopIfTrue="1" operator="equal">
      <formula>"ERROR"</formula>
    </cfRule>
  </conditionalFormatting>
  <conditionalFormatting sqref="Q16:Q17">
    <cfRule type="cellIs" dxfId="977" priority="399" stopIfTrue="1" operator="equal">
      <formula>"ERROR"</formula>
    </cfRule>
  </conditionalFormatting>
  <conditionalFormatting sqref="K19:K26">
    <cfRule type="cellIs" dxfId="976" priority="398" stopIfTrue="1" operator="equal">
      <formula>"ERROR"</formula>
    </cfRule>
  </conditionalFormatting>
  <conditionalFormatting sqref="G19:G26">
    <cfRule type="cellIs" dxfId="975" priority="397" stopIfTrue="1" operator="equal">
      <formula>"ERROR"</formula>
    </cfRule>
  </conditionalFormatting>
  <conditionalFormatting sqref="N20">
    <cfRule type="cellIs" dxfId="974" priority="396" stopIfTrue="1" operator="equal">
      <formula>"ERROR"</formula>
    </cfRule>
  </conditionalFormatting>
  <conditionalFormatting sqref="G27:J27">
    <cfRule type="cellIs" dxfId="973" priority="407" stopIfTrue="1" operator="equal">
      <formula>"ERROR"</formula>
    </cfRule>
  </conditionalFormatting>
  <conditionalFormatting sqref="O16:O17">
    <cfRule type="cellIs" dxfId="972" priority="406" stopIfTrue="1" operator="equal">
      <formula>"ERROR"</formula>
    </cfRule>
  </conditionalFormatting>
  <conditionalFormatting sqref="M16:M17">
    <cfRule type="cellIs" dxfId="971" priority="405" stopIfTrue="1" operator="equal">
      <formula>"ERROR"</formula>
    </cfRule>
  </conditionalFormatting>
  <conditionalFormatting sqref="K16:K17">
    <cfRule type="cellIs" dxfId="970" priority="404" stopIfTrue="1" operator="equal">
      <formula>"ERROR"</formula>
    </cfRule>
  </conditionalFormatting>
  <conditionalFormatting sqref="G16:G17">
    <cfRule type="cellIs" dxfId="969" priority="403" stopIfTrue="1" operator="equal">
      <formula>"ERROR"</formula>
    </cfRule>
  </conditionalFormatting>
  <conditionalFormatting sqref="A18:V18">
    <cfRule type="cellIs" dxfId="968" priority="402" stopIfTrue="1" operator="equal">
      <formula>"ERROR"</formula>
    </cfRule>
  </conditionalFormatting>
  <conditionalFormatting sqref="C10">
    <cfRule type="cellIs" dxfId="967" priority="412" stopIfTrue="1" operator="equal">
      <formula>"ERROR"</formula>
    </cfRule>
  </conditionalFormatting>
  <conditionalFormatting sqref="P21:P26">
    <cfRule type="cellIs" dxfId="966" priority="411" stopIfTrue="1" operator="equal">
      <formula>"ERROR"</formula>
    </cfRule>
  </conditionalFormatting>
  <conditionalFormatting sqref="L19:T19">
    <cfRule type="cellIs" dxfId="965" priority="410" stopIfTrue="1" operator="equal">
      <formula>"ERROR"</formula>
    </cfRule>
  </conditionalFormatting>
  <conditionalFormatting sqref="R20:T20">
    <cfRule type="cellIs" dxfId="964" priority="409" stopIfTrue="1" operator="equal">
      <formula>"ERROR"</formula>
    </cfRule>
  </conditionalFormatting>
  <conditionalFormatting sqref="N27">
    <cfRule type="cellIs" dxfId="963" priority="408" stopIfTrue="1" operator="equal">
      <formula>"ERROR"</formula>
    </cfRule>
  </conditionalFormatting>
  <conditionalFormatting sqref="T119">
    <cfRule type="cellIs" dxfId="962" priority="327" stopIfTrue="1" operator="equal">
      <formula>"ERROR"</formula>
    </cfRule>
  </conditionalFormatting>
  <conditionalFormatting sqref="R119">
    <cfRule type="cellIs" dxfId="961" priority="328" stopIfTrue="1" operator="equal">
      <formula>"ERROR"</formula>
    </cfRule>
  </conditionalFormatting>
  <conditionalFormatting sqref="P50">
    <cfRule type="cellIs" dxfId="960" priority="343" stopIfTrue="1" operator="equal">
      <formula>"ERROR"</formula>
    </cfRule>
  </conditionalFormatting>
  <conditionalFormatting sqref="R57:T57">
    <cfRule type="cellIs" dxfId="959" priority="341" stopIfTrue="1" operator="equal">
      <formula>"ERROR"</formula>
    </cfRule>
  </conditionalFormatting>
  <conditionalFormatting sqref="V37">
    <cfRule type="cellIs" dxfId="958" priority="313" stopIfTrue="1" operator="equal">
      <formula>"ERROR"</formula>
    </cfRule>
  </conditionalFormatting>
  <conditionalFormatting sqref="V47">
    <cfRule type="cellIs" dxfId="957" priority="312" stopIfTrue="1" operator="equal">
      <formula>"ERROR"</formula>
    </cfRule>
  </conditionalFormatting>
  <conditionalFormatting sqref="P51:P56">
    <cfRule type="cellIs" dxfId="956" priority="337" stopIfTrue="1" operator="equal">
      <formula>"ERROR"</formula>
    </cfRule>
  </conditionalFormatting>
  <conditionalFormatting sqref="R50:T50">
    <cfRule type="cellIs" dxfId="955" priority="336" stopIfTrue="1" operator="equal">
      <formula>"ERROR"</formula>
    </cfRule>
  </conditionalFormatting>
  <conditionalFormatting sqref="N57">
    <cfRule type="cellIs" dxfId="954" priority="335" stopIfTrue="1" operator="equal">
      <formula>"ERROR"</formula>
    </cfRule>
  </conditionalFormatting>
  <conditionalFormatting sqref="G57">
    <cfRule type="cellIs" dxfId="953" priority="334" stopIfTrue="1" operator="equal">
      <formula>"ERROR"</formula>
    </cfRule>
  </conditionalFormatting>
  <conditionalFormatting sqref="K50:K56">
    <cfRule type="cellIs" dxfId="952" priority="333" stopIfTrue="1" operator="equal">
      <formula>"ERROR"</formula>
    </cfRule>
  </conditionalFormatting>
  <conditionalFormatting sqref="O50:O56">
    <cfRule type="cellIs" dxfId="951" priority="331" stopIfTrue="1" operator="equal">
      <formula>"ERROR"</formula>
    </cfRule>
  </conditionalFormatting>
  <conditionalFormatting sqref="Q50:Q57">
    <cfRule type="cellIs" dxfId="950" priority="330" stopIfTrue="1" operator="equal">
      <formula>"ERROR"</formula>
    </cfRule>
  </conditionalFormatting>
  <conditionalFormatting sqref="V53">
    <cfRule type="cellIs" dxfId="949" priority="329" stopIfTrue="1" operator="equal">
      <formula>"ERROR"</formula>
    </cfRule>
  </conditionalFormatting>
  <conditionalFormatting sqref="N21:N26">
    <cfRule type="cellIs" dxfId="948" priority="326" stopIfTrue="1" operator="equal">
      <formula>"ERROR"</formula>
    </cfRule>
  </conditionalFormatting>
  <conditionalFormatting sqref="N30:N36">
    <cfRule type="cellIs" dxfId="947" priority="325" stopIfTrue="1" operator="equal">
      <formula>"ERROR"</formula>
    </cfRule>
  </conditionalFormatting>
  <conditionalFormatting sqref="N40:N46">
    <cfRule type="cellIs" dxfId="946" priority="323" stopIfTrue="1" operator="equal">
      <formula>"ERROR"</formula>
    </cfRule>
  </conditionalFormatting>
  <conditionalFormatting sqref="N50:N56">
    <cfRule type="cellIs" dxfId="945" priority="321" stopIfTrue="1" operator="equal">
      <formula>"ERROR"</formula>
    </cfRule>
  </conditionalFormatting>
  <conditionalFormatting sqref="V66">
    <cfRule type="cellIs" dxfId="944" priority="293" stopIfTrue="1" operator="equal">
      <formula>"ERROR"</formula>
    </cfRule>
  </conditionalFormatting>
  <conditionalFormatting sqref="H37:J37">
    <cfRule type="cellIs" dxfId="943" priority="319" stopIfTrue="1" operator="equal">
      <formula>"ERROR"</formula>
    </cfRule>
  </conditionalFormatting>
  <conditionalFormatting sqref="H47:J47">
    <cfRule type="cellIs" dxfId="942" priority="318" stopIfTrue="1" operator="equal">
      <formula>"ERROR"</formula>
    </cfRule>
  </conditionalFormatting>
  <conditionalFormatting sqref="H57:J57">
    <cfRule type="cellIs" dxfId="941" priority="317" stopIfTrue="1" operator="equal">
      <formula>"ERROR"</formula>
    </cfRule>
  </conditionalFormatting>
  <conditionalFormatting sqref="P37">
    <cfRule type="cellIs" dxfId="940" priority="316" stopIfTrue="1" operator="equal">
      <formula>"ERROR"</formula>
    </cfRule>
  </conditionalFormatting>
  <conditionalFormatting sqref="P47">
    <cfRule type="cellIs" dxfId="939" priority="315" stopIfTrue="1" operator="equal">
      <formula>"ERROR"</formula>
    </cfRule>
  </conditionalFormatting>
  <conditionalFormatting sqref="P57">
    <cfRule type="cellIs" dxfId="938" priority="314" stopIfTrue="1" operator="equal">
      <formula>"ERROR"</formula>
    </cfRule>
  </conditionalFormatting>
  <conditionalFormatting sqref="V57">
    <cfRule type="cellIs" dxfId="937" priority="311" stopIfTrue="1" operator="equal">
      <formula>"ERROR"</formula>
    </cfRule>
  </conditionalFormatting>
  <conditionalFormatting sqref="V49">
    <cfRule type="cellIs" dxfId="936" priority="310" stopIfTrue="1" operator="equal">
      <formula>"ERROR"</formula>
    </cfRule>
  </conditionalFormatting>
  <conditionalFormatting sqref="K49">
    <cfRule type="cellIs" dxfId="935" priority="308" stopIfTrue="1" operator="equal">
      <formula>"ERROR"</formula>
    </cfRule>
  </conditionalFormatting>
  <conditionalFormatting sqref="G49">
    <cfRule type="cellIs" dxfId="934" priority="307" stopIfTrue="1" operator="equal">
      <formula>"ERROR"</formula>
    </cfRule>
  </conditionalFormatting>
  <conditionalFormatting sqref="L49:T49">
    <cfRule type="cellIs" dxfId="933" priority="309" stopIfTrue="1" operator="equal">
      <formula>"ERROR"</formula>
    </cfRule>
  </conditionalFormatting>
  <conditionalFormatting sqref="V29">
    <cfRule type="cellIs" dxfId="932" priority="306" stopIfTrue="1" operator="equal">
      <formula>"ERROR"</formula>
    </cfRule>
  </conditionalFormatting>
  <conditionalFormatting sqref="K29">
    <cfRule type="cellIs" dxfId="931" priority="304" stopIfTrue="1" operator="equal">
      <formula>"ERROR"</formula>
    </cfRule>
  </conditionalFormatting>
  <conditionalFormatting sqref="G29">
    <cfRule type="cellIs" dxfId="930" priority="303" stopIfTrue="1" operator="equal">
      <formula>"ERROR"</formula>
    </cfRule>
  </conditionalFormatting>
  <conditionalFormatting sqref="L29:T29">
    <cfRule type="cellIs" dxfId="929" priority="305" stopIfTrue="1" operator="equal">
      <formula>"ERROR"</formula>
    </cfRule>
  </conditionalFormatting>
  <conditionalFormatting sqref="V39">
    <cfRule type="cellIs" dxfId="928" priority="302" stopIfTrue="1" operator="equal">
      <formula>"ERROR"</formula>
    </cfRule>
  </conditionalFormatting>
  <conditionalFormatting sqref="K39">
    <cfRule type="cellIs" dxfId="927" priority="300" stopIfTrue="1" operator="equal">
      <formula>"ERROR"</formula>
    </cfRule>
  </conditionalFormatting>
  <conditionalFormatting sqref="G39">
    <cfRule type="cellIs" dxfId="926" priority="299" stopIfTrue="1" operator="equal">
      <formula>"ERROR"</formula>
    </cfRule>
  </conditionalFormatting>
  <conditionalFormatting sqref="L39:T39">
    <cfRule type="cellIs" dxfId="925" priority="301" stopIfTrue="1" operator="equal">
      <formula>"ERROR"</formula>
    </cfRule>
  </conditionalFormatting>
  <conditionalFormatting sqref="V61">
    <cfRule type="cellIs" dxfId="924" priority="297" stopIfTrue="1" operator="equal">
      <formula>"ERROR"</formula>
    </cfRule>
  </conditionalFormatting>
  <conditionalFormatting sqref="G60:G66">
    <cfRule type="cellIs" dxfId="923" priority="281" stopIfTrue="1" operator="equal">
      <formula>"ERROR"</formula>
    </cfRule>
  </conditionalFormatting>
  <conditionalFormatting sqref="R61:R66">
    <cfRule type="cellIs" dxfId="922" priority="291" stopIfTrue="1" operator="equal">
      <formula>"ERROR"</formula>
    </cfRule>
  </conditionalFormatting>
  <conditionalFormatting sqref="V60">
    <cfRule type="cellIs" dxfId="921" priority="298" stopIfTrue="1" operator="equal">
      <formula>"ERROR"</formula>
    </cfRule>
  </conditionalFormatting>
  <conditionalFormatting sqref="V62">
    <cfRule type="cellIs" dxfId="920" priority="296" stopIfTrue="1" operator="equal">
      <formula>"ERROR"</formula>
    </cfRule>
  </conditionalFormatting>
  <conditionalFormatting sqref="V64">
    <cfRule type="cellIs" dxfId="919" priority="295" stopIfTrue="1" operator="equal">
      <formula>"ERROR"</formula>
    </cfRule>
  </conditionalFormatting>
  <conditionalFormatting sqref="V65">
    <cfRule type="cellIs" dxfId="918" priority="294" stopIfTrue="1" operator="equal">
      <formula>"ERROR"</formula>
    </cfRule>
  </conditionalFormatting>
  <conditionalFormatting sqref="P60">
    <cfRule type="cellIs" dxfId="917" priority="292" stopIfTrue="1" operator="equal">
      <formula>"ERROR"</formula>
    </cfRule>
  </conditionalFormatting>
  <conditionalFormatting sqref="R67">
    <cfRule type="cellIs" dxfId="916" priority="290" stopIfTrue="1" operator="equal">
      <formula>"ERROR"</formula>
    </cfRule>
  </conditionalFormatting>
  <conditionalFormatting sqref="T67">
    <cfRule type="cellIs" dxfId="915" priority="289" stopIfTrue="1" operator="equal">
      <formula>"ERROR"</formula>
    </cfRule>
  </conditionalFormatting>
  <conditionalFormatting sqref="R71:R76">
    <cfRule type="cellIs" dxfId="914" priority="261" stopIfTrue="1" operator="equal">
      <formula>"ERROR"</formula>
    </cfRule>
  </conditionalFormatting>
  <conditionalFormatting sqref="P70">
    <cfRule type="cellIs" dxfId="913" priority="262" stopIfTrue="1" operator="equal">
      <formula>"ERROR"</formula>
    </cfRule>
  </conditionalFormatting>
  <conditionalFormatting sqref="P61:P66">
    <cfRule type="cellIs" dxfId="912" priority="286" stopIfTrue="1" operator="equal">
      <formula>"ERROR"</formula>
    </cfRule>
  </conditionalFormatting>
  <conditionalFormatting sqref="R60:T60">
    <cfRule type="cellIs" dxfId="911" priority="285" stopIfTrue="1" operator="equal">
      <formula>"ERROR"</formula>
    </cfRule>
  </conditionalFormatting>
  <conditionalFormatting sqref="N67">
    <cfRule type="cellIs" dxfId="910" priority="284" stopIfTrue="1" operator="equal">
      <formula>"ERROR"</formula>
    </cfRule>
  </conditionalFormatting>
  <conditionalFormatting sqref="G67">
    <cfRule type="cellIs" dxfId="909" priority="283" stopIfTrue="1" operator="equal">
      <formula>"ERROR"</formula>
    </cfRule>
  </conditionalFormatting>
  <conditionalFormatting sqref="K60:K66">
    <cfRule type="cellIs" dxfId="908" priority="282" stopIfTrue="1" operator="equal">
      <formula>"ERROR"</formula>
    </cfRule>
  </conditionalFormatting>
  <conditionalFormatting sqref="O60:O66">
    <cfRule type="cellIs" dxfId="907" priority="280" stopIfTrue="1" operator="equal">
      <formula>"ERROR"</formula>
    </cfRule>
  </conditionalFormatting>
  <conditionalFormatting sqref="Q60:Q67">
    <cfRule type="cellIs" dxfId="906" priority="279" stopIfTrue="1" operator="equal">
      <formula>"ERROR"</formula>
    </cfRule>
  </conditionalFormatting>
  <conditionalFormatting sqref="V63">
    <cfRule type="cellIs" dxfId="905" priority="278" stopIfTrue="1" operator="equal">
      <formula>"ERROR"</formula>
    </cfRule>
  </conditionalFormatting>
  <conditionalFormatting sqref="N60:N66">
    <cfRule type="cellIs" dxfId="904" priority="277" stopIfTrue="1" operator="equal">
      <formula>"ERROR"</formula>
    </cfRule>
  </conditionalFormatting>
  <conditionalFormatting sqref="Q70:Q79">
    <cfRule type="cellIs" dxfId="903" priority="249" stopIfTrue="1" operator="equal">
      <formula>"ERROR"</formula>
    </cfRule>
  </conditionalFormatting>
  <conditionalFormatting sqref="H67:J67">
    <cfRule type="cellIs" dxfId="902" priority="275" stopIfTrue="1" operator="equal">
      <formula>"ERROR"</formula>
    </cfRule>
  </conditionalFormatting>
  <conditionalFormatting sqref="P67">
    <cfRule type="cellIs" dxfId="901" priority="274" stopIfTrue="1" operator="equal">
      <formula>"ERROR"</formula>
    </cfRule>
  </conditionalFormatting>
  <conditionalFormatting sqref="V67">
    <cfRule type="cellIs" dxfId="900" priority="273" stopIfTrue="1" operator="equal">
      <formula>"ERROR"</formula>
    </cfRule>
  </conditionalFormatting>
  <conditionalFormatting sqref="V59">
    <cfRule type="cellIs" dxfId="899" priority="272" stopIfTrue="1" operator="equal">
      <formula>"ERROR"</formula>
    </cfRule>
  </conditionalFormatting>
  <conditionalFormatting sqref="K59">
    <cfRule type="cellIs" dxfId="898" priority="270" stopIfTrue="1" operator="equal">
      <formula>"ERROR"</formula>
    </cfRule>
  </conditionalFormatting>
  <conditionalFormatting sqref="G59">
    <cfRule type="cellIs" dxfId="897" priority="269" stopIfTrue="1" operator="equal">
      <formula>"ERROR"</formula>
    </cfRule>
  </conditionalFormatting>
  <conditionalFormatting sqref="L59:T59">
    <cfRule type="cellIs" dxfId="896" priority="271" stopIfTrue="1" operator="equal">
      <formula>"ERROR"</formula>
    </cfRule>
  </conditionalFormatting>
  <conditionalFormatting sqref="V71">
    <cfRule type="cellIs" dxfId="895" priority="267" stopIfTrue="1" operator="equal">
      <formula>"ERROR"</formula>
    </cfRule>
  </conditionalFormatting>
  <conditionalFormatting sqref="G70:G76">
    <cfRule type="cellIs" dxfId="894" priority="251" stopIfTrue="1" operator="equal">
      <formula>"ERROR"</formula>
    </cfRule>
  </conditionalFormatting>
  <conditionalFormatting sqref="V70">
    <cfRule type="cellIs" dxfId="893" priority="268" stopIfTrue="1" operator="equal">
      <formula>"ERROR"</formula>
    </cfRule>
  </conditionalFormatting>
  <conditionalFormatting sqref="V72">
    <cfRule type="cellIs" dxfId="892" priority="266" stopIfTrue="1" operator="equal">
      <formula>"ERROR"</formula>
    </cfRule>
  </conditionalFormatting>
  <conditionalFormatting sqref="V74">
    <cfRule type="cellIs" dxfId="891" priority="265" stopIfTrue="1" operator="equal">
      <formula>"ERROR"</formula>
    </cfRule>
  </conditionalFormatting>
  <conditionalFormatting sqref="V76">
    <cfRule type="cellIs" dxfId="890" priority="263" stopIfTrue="1" operator="equal">
      <formula>"ERROR"</formula>
    </cfRule>
  </conditionalFormatting>
  <conditionalFormatting sqref="V75">
    <cfRule type="cellIs" dxfId="889" priority="264" stopIfTrue="1" operator="equal">
      <formula>"ERROR"</formula>
    </cfRule>
  </conditionalFormatting>
  <conditionalFormatting sqref="R77">
    <cfRule type="cellIs" dxfId="888" priority="260" stopIfTrue="1" operator="equal">
      <formula>"ERROR"</formula>
    </cfRule>
  </conditionalFormatting>
  <conditionalFormatting sqref="T77">
    <cfRule type="cellIs" dxfId="887" priority="259" stopIfTrue="1" operator="equal">
      <formula>"ERROR"</formula>
    </cfRule>
  </conditionalFormatting>
  <conditionalFormatting sqref="R77:R78">
    <cfRule type="cellIs" dxfId="886" priority="258" stopIfTrue="1" operator="equal">
      <formula>"ERROR"</formula>
    </cfRule>
  </conditionalFormatting>
  <conditionalFormatting sqref="V86">
    <cfRule type="cellIs" dxfId="885" priority="233" stopIfTrue="1" operator="equal">
      <formula>"ERROR"</formula>
    </cfRule>
  </conditionalFormatting>
  <conditionalFormatting sqref="P71:P78">
    <cfRule type="cellIs" dxfId="884" priority="256" stopIfTrue="1" operator="equal">
      <formula>"ERROR"</formula>
    </cfRule>
  </conditionalFormatting>
  <conditionalFormatting sqref="R70:T70">
    <cfRule type="cellIs" dxfId="883" priority="255" stopIfTrue="1" operator="equal">
      <formula>"ERROR"</formula>
    </cfRule>
  </conditionalFormatting>
  <conditionalFormatting sqref="N77">
    <cfRule type="cellIs" dxfId="882" priority="254" stopIfTrue="1" operator="equal">
      <formula>"ERROR"</formula>
    </cfRule>
  </conditionalFormatting>
  <conditionalFormatting sqref="G77">
    <cfRule type="cellIs" dxfId="881" priority="253" stopIfTrue="1" operator="equal">
      <formula>"ERROR"</formula>
    </cfRule>
  </conditionalFormatting>
  <conditionalFormatting sqref="K70:K76">
    <cfRule type="cellIs" dxfId="880" priority="252" stopIfTrue="1" operator="equal">
      <formula>"ERROR"</formula>
    </cfRule>
  </conditionalFormatting>
  <conditionalFormatting sqref="O70:O78">
    <cfRule type="cellIs" dxfId="879" priority="250" stopIfTrue="1" operator="equal">
      <formula>"ERROR"</formula>
    </cfRule>
  </conditionalFormatting>
  <conditionalFormatting sqref="V73">
    <cfRule type="cellIs" dxfId="878" priority="248" stopIfTrue="1" operator="equal">
      <formula>"ERROR"</formula>
    </cfRule>
  </conditionalFormatting>
  <conditionalFormatting sqref="N70">
    <cfRule type="cellIs" dxfId="877" priority="247" stopIfTrue="1" operator="equal">
      <formula>"ERROR"</formula>
    </cfRule>
  </conditionalFormatting>
  <conditionalFormatting sqref="N71:N78">
    <cfRule type="cellIs" dxfId="876" priority="246" stopIfTrue="1" operator="equal">
      <formula>"ERROR"</formula>
    </cfRule>
  </conditionalFormatting>
  <conditionalFormatting sqref="H77:J77">
    <cfRule type="cellIs" dxfId="875" priority="245" stopIfTrue="1" operator="equal">
      <formula>"ERROR"</formula>
    </cfRule>
  </conditionalFormatting>
  <conditionalFormatting sqref="P77">
    <cfRule type="cellIs" dxfId="874" priority="244" stopIfTrue="1" operator="equal">
      <formula>"ERROR"</formula>
    </cfRule>
  </conditionalFormatting>
  <conditionalFormatting sqref="V77">
    <cfRule type="cellIs" dxfId="873" priority="243" stopIfTrue="1" operator="equal">
      <formula>"ERROR"</formula>
    </cfRule>
  </conditionalFormatting>
  <conditionalFormatting sqref="V69">
    <cfRule type="cellIs" dxfId="872" priority="242" stopIfTrue="1" operator="equal">
      <formula>"ERROR"</formula>
    </cfRule>
  </conditionalFormatting>
  <conditionalFormatting sqref="K69">
    <cfRule type="cellIs" dxfId="871" priority="240" stopIfTrue="1" operator="equal">
      <formula>"ERROR"</formula>
    </cfRule>
  </conditionalFormatting>
  <conditionalFormatting sqref="G69">
    <cfRule type="cellIs" dxfId="870" priority="239" stopIfTrue="1" operator="equal">
      <formula>"ERROR"</formula>
    </cfRule>
  </conditionalFormatting>
  <conditionalFormatting sqref="L69:T69">
    <cfRule type="cellIs" dxfId="869" priority="241" stopIfTrue="1" operator="equal">
      <formula>"ERROR"</formula>
    </cfRule>
  </conditionalFormatting>
  <conditionalFormatting sqref="V81">
    <cfRule type="cellIs" dxfId="868" priority="237" stopIfTrue="1" operator="equal">
      <formula>"ERROR"</formula>
    </cfRule>
  </conditionalFormatting>
  <conditionalFormatting sqref="G80:G86">
    <cfRule type="cellIs" dxfId="867" priority="221" stopIfTrue="1" operator="equal">
      <formula>"ERROR"</formula>
    </cfRule>
  </conditionalFormatting>
  <conditionalFormatting sqref="R81:R86">
    <cfRule type="cellIs" dxfId="866" priority="231" stopIfTrue="1" operator="equal">
      <formula>"ERROR"</formula>
    </cfRule>
  </conditionalFormatting>
  <conditionalFormatting sqref="V80">
    <cfRule type="cellIs" dxfId="865" priority="238" stopIfTrue="1" operator="equal">
      <formula>"ERROR"</formula>
    </cfRule>
  </conditionalFormatting>
  <conditionalFormatting sqref="V82">
    <cfRule type="cellIs" dxfId="864" priority="236" stopIfTrue="1" operator="equal">
      <formula>"ERROR"</formula>
    </cfRule>
  </conditionalFormatting>
  <conditionalFormatting sqref="V84">
    <cfRule type="cellIs" dxfId="863" priority="235" stopIfTrue="1" operator="equal">
      <formula>"ERROR"</formula>
    </cfRule>
  </conditionalFormatting>
  <conditionalFormatting sqref="V85">
    <cfRule type="cellIs" dxfId="862" priority="234" stopIfTrue="1" operator="equal">
      <formula>"ERROR"</formula>
    </cfRule>
  </conditionalFormatting>
  <conditionalFormatting sqref="P80">
    <cfRule type="cellIs" dxfId="861" priority="232" stopIfTrue="1" operator="equal">
      <formula>"ERROR"</formula>
    </cfRule>
  </conditionalFormatting>
  <conditionalFormatting sqref="K79">
    <cfRule type="cellIs" dxfId="860" priority="210" stopIfTrue="1" operator="equal">
      <formula>"ERROR"</formula>
    </cfRule>
  </conditionalFormatting>
  <conditionalFormatting sqref="G79">
    <cfRule type="cellIs" dxfId="859" priority="209" stopIfTrue="1" operator="equal">
      <formula>"ERROR"</formula>
    </cfRule>
  </conditionalFormatting>
  <conditionalFormatting sqref="V95">
    <cfRule type="cellIs" dxfId="858" priority="204" stopIfTrue="1" operator="equal">
      <formula>"ERROR"</formula>
    </cfRule>
  </conditionalFormatting>
  <conditionalFormatting sqref="P81:P86">
    <cfRule type="cellIs" dxfId="857" priority="226" stopIfTrue="1" operator="equal">
      <formula>"ERROR"</formula>
    </cfRule>
  </conditionalFormatting>
  <conditionalFormatting sqref="R80:T80">
    <cfRule type="cellIs" dxfId="856" priority="225" stopIfTrue="1" operator="equal">
      <formula>"ERROR"</formula>
    </cfRule>
  </conditionalFormatting>
  <conditionalFormatting sqref="N87">
    <cfRule type="cellIs" dxfId="855" priority="224" stopIfTrue="1" operator="equal">
      <formula>"ERROR"</formula>
    </cfRule>
  </conditionalFormatting>
  <conditionalFormatting sqref="G87">
    <cfRule type="cellIs" dxfId="854" priority="223" stopIfTrue="1" operator="equal">
      <formula>"ERROR"</formula>
    </cfRule>
  </conditionalFormatting>
  <conditionalFormatting sqref="K80:K86">
    <cfRule type="cellIs" dxfId="853" priority="222" stopIfTrue="1" operator="equal">
      <formula>"ERROR"</formula>
    </cfRule>
  </conditionalFormatting>
  <conditionalFormatting sqref="O80:O86">
    <cfRule type="cellIs" dxfId="852" priority="220" stopIfTrue="1" operator="equal">
      <formula>"ERROR"</formula>
    </cfRule>
  </conditionalFormatting>
  <conditionalFormatting sqref="Q80:Q86">
    <cfRule type="cellIs" dxfId="851" priority="219" stopIfTrue="1" operator="equal">
      <formula>"ERROR"</formula>
    </cfRule>
  </conditionalFormatting>
  <conditionalFormatting sqref="V83">
    <cfRule type="cellIs" dxfId="850" priority="218" stopIfTrue="1" operator="equal">
      <formula>"ERROR"</formula>
    </cfRule>
  </conditionalFormatting>
  <conditionalFormatting sqref="N80">
    <cfRule type="cellIs" dxfId="849" priority="217" stopIfTrue="1" operator="equal">
      <formula>"ERROR"</formula>
    </cfRule>
  </conditionalFormatting>
  <conditionalFormatting sqref="N81:N86">
    <cfRule type="cellIs" dxfId="848" priority="216" stopIfTrue="1" operator="equal">
      <formula>"ERROR"</formula>
    </cfRule>
  </conditionalFormatting>
  <conditionalFormatting sqref="H87:J87">
    <cfRule type="cellIs" dxfId="847" priority="215" stopIfTrue="1" operator="equal">
      <formula>"ERROR"</formula>
    </cfRule>
  </conditionalFormatting>
  <conditionalFormatting sqref="N97">
    <cfRule type="cellIs" dxfId="846" priority="194" stopIfTrue="1" operator="equal">
      <formula>"ERROR"</formula>
    </cfRule>
  </conditionalFormatting>
  <conditionalFormatting sqref="G97">
    <cfRule type="cellIs" dxfId="845" priority="193" stopIfTrue="1" operator="equal">
      <formula>"ERROR"</formula>
    </cfRule>
  </conditionalFormatting>
  <conditionalFormatting sqref="V79">
    <cfRule type="cellIs" dxfId="844" priority="212" stopIfTrue="1" operator="equal">
      <formula>"ERROR"</formula>
    </cfRule>
  </conditionalFormatting>
  <conditionalFormatting sqref="L79:T79">
    <cfRule type="cellIs" dxfId="843" priority="211" stopIfTrue="1" operator="equal">
      <formula>"ERROR"</formula>
    </cfRule>
  </conditionalFormatting>
  <conditionalFormatting sqref="V91">
    <cfRule type="cellIs" dxfId="842" priority="207" stopIfTrue="1" operator="equal">
      <formula>"ERROR"</formula>
    </cfRule>
  </conditionalFormatting>
  <conditionalFormatting sqref="G90:G96">
    <cfRule type="cellIs" dxfId="841" priority="191" stopIfTrue="1" operator="equal">
      <formula>"ERROR"</formula>
    </cfRule>
  </conditionalFormatting>
  <conditionalFormatting sqref="R91:R96">
    <cfRule type="cellIs" dxfId="840" priority="201" stopIfTrue="1" operator="equal">
      <formula>"ERROR"</formula>
    </cfRule>
  </conditionalFormatting>
  <conditionalFormatting sqref="V90">
    <cfRule type="cellIs" dxfId="839" priority="208" stopIfTrue="1" operator="equal">
      <formula>"ERROR"</formula>
    </cfRule>
  </conditionalFormatting>
  <conditionalFormatting sqref="V92">
    <cfRule type="cellIs" dxfId="838" priority="206" stopIfTrue="1" operator="equal">
      <formula>"ERROR"</formula>
    </cfRule>
  </conditionalFormatting>
  <conditionalFormatting sqref="V94">
    <cfRule type="cellIs" dxfId="837" priority="205" stopIfTrue="1" operator="equal">
      <formula>"ERROR"</formula>
    </cfRule>
  </conditionalFormatting>
  <conditionalFormatting sqref="V96">
    <cfRule type="cellIs" dxfId="836" priority="203" stopIfTrue="1" operator="equal">
      <formula>"ERROR"</formula>
    </cfRule>
  </conditionalFormatting>
  <conditionalFormatting sqref="P90">
    <cfRule type="cellIs" dxfId="835" priority="202" stopIfTrue="1" operator="equal">
      <formula>"ERROR"</formula>
    </cfRule>
  </conditionalFormatting>
  <conditionalFormatting sqref="H97:J97">
    <cfRule type="cellIs" dxfId="834" priority="185" stopIfTrue="1" operator="equal">
      <formula>"ERROR"</formula>
    </cfRule>
  </conditionalFormatting>
  <conditionalFormatting sqref="V104">
    <cfRule type="cellIs" dxfId="833" priority="175" stopIfTrue="1" operator="equal">
      <formula>"ERROR"</formula>
    </cfRule>
  </conditionalFormatting>
  <conditionalFormatting sqref="P91:P96">
    <cfRule type="cellIs" dxfId="832" priority="196" stopIfTrue="1" operator="equal">
      <formula>"ERROR"</formula>
    </cfRule>
  </conditionalFormatting>
  <conditionalFormatting sqref="R90:T90">
    <cfRule type="cellIs" dxfId="831" priority="195" stopIfTrue="1" operator="equal">
      <formula>"ERROR"</formula>
    </cfRule>
  </conditionalFormatting>
  <conditionalFormatting sqref="K90:K96">
    <cfRule type="cellIs" dxfId="830" priority="192" stopIfTrue="1" operator="equal">
      <formula>"ERROR"</formula>
    </cfRule>
  </conditionalFormatting>
  <conditionalFormatting sqref="O90:O96">
    <cfRule type="cellIs" dxfId="829" priority="190" stopIfTrue="1" operator="equal">
      <formula>"ERROR"</formula>
    </cfRule>
  </conditionalFormatting>
  <conditionalFormatting sqref="Q90:Q96">
    <cfRule type="cellIs" dxfId="828" priority="189" stopIfTrue="1" operator="equal">
      <formula>"ERROR"</formula>
    </cfRule>
  </conditionalFormatting>
  <conditionalFormatting sqref="V93">
    <cfRule type="cellIs" dxfId="827" priority="188" stopIfTrue="1" operator="equal">
      <formula>"ERROR"</formula>
    </cfRule>
  </conditionalFormatting>
  <conditionalFormatting sqref="N90">
    <cfRule type="cellIs" dxfId="826" priority="187" stopIfTrue="1" operator="equal">
      <formula>"ERROR"</formula>
    </cfRule>
  </conditionalFormatting>
  <conditionalFormatting sqref="N91:N96">
    <cfRule type="cellIs" dxfId="825" priority="186" stopIfTrue="1" operator="equal">
      <formula>"ERROR"</formula>
    </cfRule>
  </conditionalFormatting>
  <conditionalFormatting sqref="V89">
    <cfRule type="cellIs" dxfId="824" priority="182" stopIfTrue="1" operator="equal">
      <formula>"ERROR"</formula>
    </cfRule>
  </conditionalFormatting>
  <conditionalFormatting sqref="K89">
    <cfRule type="cellIs" dxfId="823" priority="180" stopIfTrue="1" operator="equal">
      <formula>"ERROR"</formula>
    </cfRule>
  </conditionalFormatting>
  <conditionalFormatting sqref="G89">
    <cfRule type="cellIs" dxfId="822" priority="179" stopIfTrue="1" operator="equal">
      <formula>"ERROR"</formula>
    </cfRule>
  </conditionalFormatting>
  <conditionalFormatting sqref="L89:T89">
    <cfRule type="cellIs" dxfId="821" priority="181" stopIfTrue="1" operator="equal">
      <formula>"ERROR"</formula>
    </cfRule>
  </conditionalFormatting>
  <conditionalFormatting sqref="V101">
    <cfRule type="cellIs" dxfId="820" priority="177" stopIfTrue="1" operator="equal">
      <formula>"ERROR"</formula>
    </cfRule>
  </conditionalFormatting>
  <conditionalFormatting sqref="G100:G106">
    <cfRule type="cellIs" dxfId="819" priority="161" stopIfTrue="1" operator="equal">
      <formula>"ERROR"</formula>
    </cfRule>
  </conditionalFormatting>
  <conditionalFormatting sqref="R101:R106">
    <cfRule type="cellIs" dxfId="818" priority="171" stopIfTrue="1" operator="equal">
      <formula>"ERROR"</formula>
    </cfRule>
  </conditionalFormatting>
  <conditionalFormatting sqref="V100">
    <cfRule type="cellIs" dxfId="817" priority="178" stopIfTrue="1" operator="equal">
      <formula>"ERROR"</formula>
    </cfRule>
  </conditionalFormatting>
  <conditionalFormatting sqref="V102">
    <cfRule type="cellIs" dxfId="816" priority="176" stopIfTrue="1" operator="equal">
      <formula>"ERROR"</formula>
    </cfRule>
  </conditionalFormatting>
  <conditionalFormatting sqref="V106">
    <cfRule type="cellIs" dxfId="815" priority="173" stopIfTrue="1" operator="equal">
      <formula>"ERROR"</formula>
    </cfRule>
  </conditionalFormatting>
  <conditionalFormatting sqref="V105">
    <cfRule type="cellIs" dxfId="814" priority="174" stopIfTrue="1" operator="equal">
      <formula>"ERROR"</formula>
    </cfRule>
  </conditionalFormatting>
  <conditionalFormatting sqref="P100">
    <cfRule type="cellIs" dxfId="813" priority="172" stopIfTrue="1" operator="equal">
      <formula>"ERROR"</formula>
    </cfRule>
  </conditionalFormatting>
  <conditionalFormatting sqref="O100:O106">
    <cfRule type="cellIs" dxfId="812" priority="160" stopIfTrue="1" operator="equal">
      <formula>"ERROR"</formula>
    </cfRule>
  </conditionalFormatting>
  <conditionalFormatting sqref="Q100:Q106">
    <cfRule type="cellIs" dxfId="811" priority="159" stopIfTrue="1" operator="equal">
      <formula>"ERROR"</formula>
    </cfRule>
  </conditionalFormatting>
  <conditionalFormatting sqref="V112">
    <cfRule type="cellIs" dxfId="810" priority="146" stopIfTrue="1" operator="equal">
      <formula>"ERROR"</formula>
    </cfRule>
  </conditionalFormatting>
  <conditionalFormatting sqref="P101:P106">
    <cfRule type="cellIs" dxfId="809" priority="166" stopIfTrue="1" operator="equal">
      <formula>"ERROR"</formula>
    </cfRule>
  </conditionalFormatting>
  <conditionalFormatting sqref="R100:T100">
    <cfRule type="cellIs" dxfId="808" priority="165" stopIfTrue="1" operator="equal">
      <formula>"ERROR"</formula>
    </cfRule>
  </conditionalFormatting>
  <conditionalFormatting sqref="N107">
    <cfRule type="cellIs" dxfId="807" priority="164" stopIfTrue="1" operator="equal">
      <formula>"ERROR"</formula>
    </cfRule>
  </conditionalFormatting>
  <conditionalFormatting sqref="G107">
    <cfRule type="cellIs" dxfId="806" priority="163" stopIfTrue="1" operator="equal">
      <formula>"ERROR"</formula>
    </cfRule>
  </conditionalFormatting>
  <conditionalFormatting sqref="K100:K106">
    <cfRule type="cellIs" dxfId="805" priority="162" stopIfTrue="1" operator="equal">
      <formula>"ERROR"</formula>
    </cfRule>
  </conditionalFormatting>
  <conditionalFormatting sqref="V103">
    <cfRule type="cellIs" dxfId="804" priority="158" stopIfTrue="1" operator="equal">
      <formula>"ERROR"</formula>
    </cfRule>
  </conditionalFormatting>
  <conditionalFormatting sqref="N100">
    <cfRule type="cellIs" dxfId="803" priority="157" stopIfTrue="1" operator="equal">
      <formula>"ERROR"</formula>
    </cfRule>
  </conditionalFormatting>
  <conditionalFormatting sqref="N101:N106">
    <cfRule type="cellIs" dxfId="802" priority="156" stopIfTrue="1" operator="equal">
      <formula>"ERROR"</formula>
    </cfRule>
  </conditionalFormatting>
  <conditionalFormatting sqref="H107:J107">
    <cfRule type="cellIs" dxfId="801" priority="155" stopIfTrue="1" operator="equal">
      <formula>"ERROR"</formula>
    </cfRule>
  </conditionalFormatting>
  <conditionalFormatting sqref="V115">
    <cfRule type="cellIs" dxfId="800" priority="144" stopIfTrue="1" operator="equal">
      <formula>"ERROR"</formula>
    </cfRule>
  </conditionalFormatting>
  <conditionalFormatting sqref="V116">
    <cfRule type="cellIs" dxfId="799" priority="143" stopIfTrue="1" operator="equal">
      <formula>"ERROR"</formula>
    </cfRule>
  </conditionalFormatting>
  <conditionalFormatting sqref="V99">
    <cfRule type="cellIs" dxfId="798" priority="152" stopIfTrue="1" operator="equal">
      <formula>"ERROR"</formula>
    </cfRule>
  </conditionalFormatting>
  <conditionalFormatting sqref="K99">
    <cfRule type="cellIs" dxfId="797" priority="150" stopIfTrue="1" operator="equal">
      <formula>"ERROR"</formula>
    </cfRule>
  </conditionalFormatting>
  <conditionalFormatting sqref="G99">
    <cfRule type="cellIs" dxfId="796" priority="149" stopIfTrue="1" operator="equal">
      <formula>"ERROR"</formula>
    </cfRule>
  </conditionalFormatting>
  <conditionalFormatting sqref="L99:T99">
    <cfRule type="cellIs" dxfId="795" priority="151" stopIfTrue="1" operator="equal">
      <formula>"ERROR"</formula>
    </cfRule>
  </conditionalFormatting>
  <conditionalFormatting sqref="V111">
    <cfRule type="cellIs" dxfId="794" priority="147" stopIfTrue="1" operator="equal">
      <formula>"ERROR"</formula>
    </cfRule>
  </conditionalFormatting>
  <conditionalFormatting sqref="G110:G116">
    <cfRule type="cellIs" dxfId="793" priority="131" stopIfTrue="1" operator="equal">
      <formula>"ERROR"</formula>
    </cfRule>
  </conditionalFormatting>
  <conditionalFormatting sqref="R111:R116">
    <cfRule type="cellIs" dxfId="792" priority="141" stopIfTrue="1" operator="equal">
      <formula>"ERROR"</formula>
    </cfRule>
  </conditionalFormatting>
  <conditionalFormatting sqref="V110">
    <cfRule type="cellIs" dxfId="791" priority="148" stopIfTrue="1" operator="equal">
      <formula>"ERROR"</formula>
    </cfRule>
  </conditionalFormatting>
  <conditionalFormatting sqref="V114">
    <cfRule type="cellIs" dxfId="790" priority="145" stopIfTrue="1" operator="equal">
      <formula>"ERROR"</formula>
    </cfRule>
  </conditionalFormatting>
  <conditionalFormatting sqref="P110">
    <cfRule type="cellIs" dxfId="789" priority="142" stopIfTrue="1" operator="equal">
      <formula>"ERROR"</formula>
    </cfRule>
  </conditionalFormatting>
  <conditionalFormatting sqref="R110:T110">
    <cfRule type="cellIs" dxfId="788" priority="135" stopIfTrue="1" operator="equal">
      <formula>"ERROR"</formula>
    </cfRule>
  </conditionalFormatting>
  <conditionalFormatting sqref="N117">
    <cfRule type="cellIs" dxfId="787" priority="134" stopIfTrue="1" operator="equal">
      <formula>"ERROR"</formula>
    </cfRule>
  </conditionalFormatting>
  <conditionalFormatting sqref="L117">
    <cfRule type="cellIs" dxfId="786" priority="137" stopIfTrue="1" operator="equal">
      <formula>"ERROR"</formula>
    </cfRule>
  </conditionalFormatting>
  <conditionalFormatting sqref="P111:P116">
    <cfRule type="cellIs" dxfId="785" priority="136" stopIfTrue="1" operator="equal">
      <formula>"ERROR"</formula>
    </cfRule>
  </conditionalFormatting>
  <conditionalFormatting sqref="G117">
    <cfRule type="cellIs" dxfId="784" priority="133" stopIfTrue="1" operator="equal">
      <formula>"ERROR"</formula>
    </cfRule>
  </conditionalFormatting>
  <conditionalFormatting sqref="K110:K116">
    <cfRule type="cellIs" dxfId="783" priority="132" stopIfTrue="1" operator="equal">
      <formula>"ERROR"</formula>
    </cfRule>
  </conditionalFormatting>
  <conditionalFormatting sqref="O110:O116">
    <cfRule type="cellIs" dxfId="782" priority="130" stopIfTrue="1" operator="equal">
      <formula>"ERROR"</formula>
    </cfRule>
  </conditionalFormatting>
  <conditionalFormatting sqref="Q110:Q116">
    <cfRule type="cellIs" dxfId="781" priority="129" stopIfTrue="1" operator="equal">
      <formula>"ERROR"</formula>
    </cfRule>
  </conditionalFormatting>
  <conditionalFormatting sqref="V113">
    <cfRule type="cellIs" dxfId="780" priority="128" stopIfTrue="1" operator="equal">
      <formula>"ERROR"</formula>
    </cfRule>
  </conditionalFormatting>
  <conditionalFormatting sqref="N110">
    <cfRule type="cellIs" dxfId="779" priority="127" stopIfTrue="1" operator="equal">
      <formula>"ERROR"</formula>
    </cfRule>
  </conditionalFormatting>
  <conditionalFormatting sqref="N111:N116">
    <cfRule type="cellIs" dxfId="778" priority="126" stopIfTrue="1" operator="equal">
      <formula>"ERROR"</formula>
    </cfRule>
  </conditionalFormatting>
  <conditionalFormatting sqref="H117:J117">
    <cfRule type="cellIs" dxfId="777" priority="125" stopIfTrue="1" operator="equal">
      <formula>"ERROR"</formula>
    </cfRule>
  </conditionalFormatting>
  <conditionalFormatting sqref="G109">
    <cfRule type="cellIs" dxfId="776" priority="119" stopIfTrue="1" operator="equal">
      <formula>"ERROR"</formula>
    </cfRule>
  </conditionalFormatting>
  <conditionalFormatting sqref="T31">
    <cfRule type="cellIs" dxfId="775" priority="118" stopIfTrue="1" operator="equal">
      <formula>"ERROR"</formula>
    </cfRule>
  </conditionalFormatting>
  <conditionalFormatting sqref="V109">
    <cfRule type="cellIs" dxfId="774" priority="122" stopIfTrue="1" operator="equal">
      <formula>"ERROR"</formula>
    </cfRule>
  </conditionalFormatting>
  <conditionalFormatting sqref="K109">
    <cfRule type="cellIs" dxfId="773" priority="120" stopIfTrue="1" operator="equal">
      <formula>"ERROR"</formula>
    </cfRule>
  </conditionalFormatting>
  <conditionalFormatting sqref="L109:T109">
    <cfRule type="cellIs" dxfId="772" priority="121" stopIfTrue="1" operator="equal">
      <formula>"ERROR"</formula>
    </cfRule>
  </conditionalFormatting>
  <conditionalFormatting sqref="T32">
    <cfRule type="cellIs" dxfId="771" priority="117" stopIfTrue="1" operator="equal">
      <formula>"ERROR"</formula>
    </cfRule>
  </conditionalFormatting>
  <conditionalFormatting sqref="T33">
    <cfRule type="cellIs" dxfId="770" priority="116" stopIfTrue="1" operator="equal">
      <formula>"ERROR"</formula>
    </cfRule>
  </conditionalFormatting>
  <conditionalFormatting sqref="T34">
    <cfRule type="cellIs" dxfId="769" priority="115" stopIfTrue="1" operator="equal">
      <formula>"ERROR"</formula>
    </cfRule>
  </conditionalFormatting>
  <conditionalFormatting sqref="T35">
    <cfRule type="cellIs" dxfId="768" priority="114" stopIfTrue="1" operator="equal">
      <formula>"ERROR"</formula>
    </cfRule>
  </conditionalFormatting>
  <conditionalFormatting sqref="T36">
    <cfRule type="cellIs" dxfId="767" priority="113" stopIfTrue="1" operator="equal">
      <formula>"ERROR"</formula>
    </cfRule>
  </conditionalFormatting>
  <conditionalFormatting sqref="T41">
    <cfRule type="cellIs" dxfId="766" priority="112" stopIfTrue="1" operator="equal">
      <formula>"ERROR"</formula>
    </cfRule>
  </conditionalFormatting>
  <conditionalFormatting sqref="T42:T46">
    <cfRule type="cellIs" dxfId="765" priority="111" stopIfTrue="1" operator="equal">
      <formula>"ERROR"</formula>
    </cfRule>
  </conditionalFormatting>
  <conditionalFormatting sqref="T86">
    <cfRule type="cellIs" dxfId="764" priority="83" stopIfTrue="1" operator="equal">
      <formula>"ERROR"</formula>
    </cfRule>
  </conditionalFormatting>
  <conditionalFormatting sqref="T91">
    <cfRule type="cellIs" dxfId="763" priority="82" stopIfTrue="1" operator="equal">
      <formula>"ERROR"</formula>
    </cfRule>
  </conditionalFormatting>
  <conditionalFormatting sqref="T92">
    <cfRule type="cellIs" dxfId="762" priority="81" stopIfTrue="1" operator="equal">
      <formula>"ERROR"</formula>
    </cfRule>
  </conditionalFormatting>
  <conditionalFormatting sqref="T93">
    <cfRule type="cellIs" dxfId="761" priority="80" stopIfTrue="1" operator="equal">
      <formula>"ERROR"</formula>
    </cfRule>
  </conditionalFormatting>
  <conditionalFormatting sqref="T51:T56">
    <cfRule type="cellIs" dxfId="760" priority="106" stopIfTrue="1" operator="equal">
      <formula>"ERROR"</formula>
    </cfRule>
  </conditionalFormatting>
  <conditionalFormatting sqref="T95">
    <cfRule type="cellIs" dxfId="759" priority="78" stopIfTrue="1" operator="equal">
      <formula>"ERROR"</formula>
    </cfRule>
  </conditionalFormatting>
  <conditionalFormatting sqref="T96">
    <cfRule type="cellIs" dxfId="758" priority="77" stopIfTrue="1" operator="equal">
      <formula>"ERROR"</formula>
    </cfRule>
  </conditionalFormatting>
  <conditionalFormatting sqref="T101">
    <cfRule type="cellIs" dxfId="757" priority="76" stopIfTrue="1" operator="equal">
      <formula>"ERROR"</formula>
    </cfRule>
  </conditionalFormatting>
  <conditionalFormatting sqref="T102">
    <cfRule type="cellIs" dxfId="756" priority="75" stopIfTrue="1" operator="equal">
      <formula>"ERROR"</formula>
    </cfRule>
  </conditionalFormatting>
  <conditionalFormatting sqref="T103">
    <cfRule type="cellIs" dxfId="755" priority="74" stopIfTrue="1" operator="equal">
      <formula>"ERROR"</formula>
    </cfRule>
  </conditionalFormatting>
  <conditionalFormatting sqref="T61:T66">
    <cfRule type="cellIs" dxfId="754" priority="100" stopIfTrue="1" operator="equal">
      <formula>"ERROR"</formula>
    </cfRule>
  </conditionalFormatting>
  <conditionalFormatting sqref="T105">
    <cfRule type="cellIs" dxfId="753" priority="72" stopIfTrue="1" operator="equal">
      <formula>"ERROR"</formula>
    </cfRule>
  </conditionalFormatting>
  <conditionalFormatting sqref="T106">
    <cfRule type="cellIs" dxfId="752" priority="71" stopIfTrue="1" operator="equal">
      <formula>"ERROR"</formula>
    </cfRule>
  </conditionalFormatting>
  <conditionalFormatting sqref="T111">
    <cfRule type="cellIs" dxfId="751" priority="70" stopIfTrue="1" operator="equal">
      <formula>"ERROR"</formula>
    </cfRule>
  </conditionalFormatting>
  <conditionalFormatting sqref="T112">
    <cfRule type="cellIs" dxfId="750" priority="69" stopIfTrue="1" operator="equal">
      <formula>"ERROR"</formula>
    </cfRule>
  </conditionalFormatting>
  <conditionalFormatting sqref="T113">
    <cfRule type="cellIs" dxfId="749" priority="68" stopIfTrue="1" operator="equal">
      <formula>"ERROR"</formula>
    </cfRule>
  </conditionalFormatting>
  <conditionalFormatting sqref="T71">
    <cfRule type="cellIs" dxfId="748" priority="94" stopIfTrue="1" operator="equal">
      <formula>"ERROR"</formula>
    </cfRule>
  </conditionalFormatting>
  <conditionalFormatting sqref="T72">
    <cfRule type="cellIs" dxfId="747" priority="93" stopIfTrue="1" operator="equal">
      <formula>"ERROR"</formula>
    </cfRule>
  </conditionalFormatting>
  <conditionalFormatting sqref="T73">
    <cfRule type="cellIs" dxfId="746" priority="92" stopIfTrue="1" operator="equal">
      <formula>"ERROR"</formula>
    </cfRule>
  </conditionalFormatting>
  <conditionalFormatting sqref="T74">
    <cfRule type="cellIs" dxfId="745" priority="91" stopIfTrue="1" operator="equal">
      <formula>"ERROR"</formula>
    </cfRule>
  </conditionalFormatting>
  <conditionalFormatting sqref="T75">
    <cfRule type="cellIs" dxfId="744" priority="90" stopIfTrue="1" operator="equal">
      <formula>"ERROR"</formula>
    </cfRule>
  </conditionalFormatting>
  <conditionalFormatting sqref="T76">
    <cfRule type="cellIs" dxfId="743" priority="89" stopIfTrue="1" operator="equal">
      <formula>"ERROR"</formula>
    </cfRule>
  </conditionalFormatting>
  <conditionalFormatting sqref="T81">
    <cfRule type="cellIs" dxfId="742" priority="88" stopIfTrue="1" operator="equal">
      <formula>"ERROR"</formula>
    </cfRule>
  </conditionalFormatting>
  <conditionalFormatting sqref="T82">
    <cfRule type="cellIs" dxfId="741" priority="87" stopIfTrue="1" operator="equal">
      <formula>"ERROR"</formula>
    </cfRule>
  </conditionalFormatting>
  <conditionalFormatting sqref="T83">
    <cfRule type="cellIs" dxfId="740" priority="86" stopIfTrue="1" operator="equal">
      <formula>"ERROR"</formula>
    </cfRule>
  </conditionalFormatting>
  <conditionalFormatting sqref="T84">
    <cfRule type="cellIs" dxfId="739" priority="85" stopIfTrue="1" operator="equal">
      <formula>"ERROR"</formula>
    </cfRule>
  </conditionalFormatting>
  <conditionalFormatting sqref="T85">
    <cfRule type="cellIs" dxfId="738" priority="84" stopIfTrue="1" operator="equal">
      <formula>"ERROR"</formula>
    </cfRule>
  </conditionalFormatting>
  <conditionalFormatting sqref="T94">
    <cfRule type="cellIs" dxfId="737" priority="79" stopIfTrue="1" operator="equal">
      <formula>"ERROR"</formula>
    </cfRule>
  </conditionalFormatting>
  <conditionalFormatting sqref="T104">
    <cfRule type="cellIs" dxfId="736" priority="73" stopIfTrue="1" operator="equal">
      <formula>"ERROR"</formula>
    </cfRule>
  </conditionalFormatting>
  <conditionalFormatting sqref="T114">
    <cfRule type="cellIs" dxfId="735" priority="67" stopIfTrue="1" operator="equal">
      <formula>"ERROR"</formula>
    </cfRule>
  </conditionalFormatting>
  <conditionalFormatting sqref="T115">
    <cfRule type="cellIs" dxfId="734" priority="66" stopIfTrue="1" operator="equal">
      <formula>"ERROR"</formula>
    </cfRule>
  </conditionalFormatting>
  <conditionalFormatting sqref="T116">
    <cfRule type="cellIs" dxfId="733" priority="65" stopIfTrue="1" operator="equal">
      <formula>"ERROR"</formula>
    </cfRule>
  </conditionalFormatting>
  <conditionalFormatting sqref="L37">
    <cfRule type="cellIs" dxfId="732" priority="64" stopIfTrue="1" operator="equal">
      <formula>"ERROR"</formula>
    </cfRule>
  </conditionalFormatting>
  <conditionalFormatting sqref="L57">
    <cfRule type="cellIs" dxfId="731" priority="63" stopIfTrue="1" operator="equal">
      <formula>"ERROR"</formula>
    </cfRule>
  </conditionalFormatting>
  <conditionalFormatting sqref="L67">
    <cfRule type="cellIs" dxfId="730" priority="62" stopIfTrue="1" operator="equal">
      <formula>"ERROR"</formula>
    </cfRule>
  </conditionalFormatting>
  <conditionalFormatting sqref="L77">
    <cfRule type="cellIs" dxfId="729" priority="61" stopIfTrue="1" operator="equal">
      <formula>"ERROR"</formula>
    </cfRule>
  </conditionalFormatting>
  <conditionalFormatting sqref="L87">
    <cfRule type="cellIs" dxfId="728" priority="60" stopIfTrue="1" operator="equal">
      <formula>"ERROR"</formula>
    </cfRule>
  </conditionalFormatting>
  <conditionalFormatting sqref="L97">
    <cfRule type="cellIs" dxfId="727" priority="59" stopIfTrue="1" operator="equal">
      <formula>"ERROR"</formula>
    </cfRule>
  </conditionalFormatting>
  <conditionalFormatting sqref="L107">
    <cfRule type="cellIs" dxfId="726" priority="58" stopIfTrue="1" operator="equal">
      <formula>"ERROR"</formula>
    </cfRule>
  </conditionalFormatting>
  <conditionalFormatting sqref="R87">
    <cfRule type="cellIs" dxfId="725" priority="57" stopIfTrue="1" operator="equal">
      <formula>"ERROR"</formula>
    </cfRule>
  </conditionalFormatting>
  <conditionalFormatting sqref="T87">
    <cfRule type="cellIs" dxfId="724" priority="56" stopIfTrue="1" operator="equal">
      <formula>"ERROR"</formula>
    </cfRule>
  </conditionalFormatting>
  <conditionalFormatting sqref="Q87">
    <cfRule type="cellIs" dxfId="723" priority="55" stopIfTrue="1" operator="equal">
      <formula>"ERROR"</formula>
    </cfRule>
  </conditionalFormatting>
  <conditionalFormatting sqref="P87">
    <cfRule type="cellIs" dxfId="722" priority="54" stopIfTrue="1" operator="equal">
      <formula>"ERROR"</formula>
    </cfRule>
  </conditionalFormatting>
  <conditionalFormatting sqref="V87">
    <cfRule type="cellIs" dxfId="721" priority="53" stopIfTrue="1" operator="equal">
      <formula>"ERROR"</formula>
    </cfRule>
  </conditionalFormatting>
  <conditionalFormatting sqref="R97">
    <cfRule type="cellIs" dxfId="720" priority="52" stopIfTrue="1" operator="equal">
      <formula>"ERROR"</formula>
    </cfRule>
  </conditionalFormatting>
  <conditionalFormatting sqref="T97">
    <cfRule type="cellIs" dxfId="719" priority="51" stopIfTrue="1" operator="equal">
      <formula>"ERROR"</formula>
    </cfRule>
  </conditionalFormatting>
  <conditionalFormatting sqref="Q97">
    <cfRule type="cellIs" dxfId="718" priority="50" stopIfTrue="1" operator="equal">
      <formula>"ERROR"</formula>
    </cfRule>
  </conditionalFormatting>
  <conditionalFormatting sqref="P97">
    <cfRule type="cellIs" dxfId="717" priority="49" stopIfTrue="1" operator="equal">
      <formula>"ERROR"</formula>
    </cfRule>
  </conditionalFormatting>
  <conditionalFormatting sqref="V97">
    <cfRule type="cellIs" dxfId="716" priority="48" stopIfTrue="1" operator="equal">
      <formula>"ERROR"</formula>
    </cfRule>
  </conditionalFormatting>
  <conditionalFormatting sqref="R107">
    <cfRule type="cellIs" dxfId="715" priority="47" stopIfTrue="1" operator="equal">
      <formula>"ERROR"</formula>
    </cfRule>
  </conditionalFormatting>
  <conditionalFormatting sqref="T107">
    <cfRule type="cellIs" dxfId="714" priority="46" stopIfTrue="1" operator="equal">
      <formula>"ERROR"</formula>
    </cfRule>
  </conditionalFormatting>
  <conditionalFormatting sqref="Q107">
    <cfRule type="cellIs" dxfId="713" priority="45" stopIfTrue="1" operator="equal">
      <formula>"ERROR"</formula>
    </cfRule>
  </conditionalFormatting>
  <conditionalFormatting sqref="P107">
    <cfRule type="cellIs" dxfId="712" priority="44" stopIfTrue="1" operator="equal">
      <formula>"ERROR"</formula>
    </cfRule>
  </conditionalFormatting>
  <conditionalFormatting sqref="V107">
    <cfRule type="cellIs" dxfId="711" priority="43" stopIfTrue="1" operator="equal">
      <formula>"ERROR"</formula>
    </cfRule>
  </conditionalFormatting>
  <conditionalFormatting sqref="R117">
    <cfRule type="cellIs" dxfId="710" priority="42" stopIfTrue="1" operator="equal">
      <formula>"ERROR"</formula>
    </cfRule>
  </conditionalFormatting>
  <conditionalFormatting sqref="T117">
    <cfRule type="cellIs" dxfId="709" priority="41" stopIfTrue="1" operator="equal">
      <formula>"ERROR"</formula>
    </cfRule>
  </conditionalFormatting>
  <conditionalFormatting sqref="Q117">
    <cfRule type="cellIs" dxfId="708" priority="40" stopIfTrue="1" operator="equal">
      <formula>"ERROR"</formula>
    </cfRule>
  </conditionalFormatting>
  <conditionalFormatting sqref="P117">
    <cfRule type="cellIs" dxfId="707" priority="39" stopIfTrue="1" operator="equal">
      <formula>"ERROR"</formula>
    </cfRule>
  </conditionalFormatting>
  <conditionalFormatting sqref="V117">
    <cfRule type="cellIs" dxfId="706" priority="38" stopIfTrue="1" operator="equal">
      <formula>"ERROR"</formula>
    </cfRule>
  </conditionalFormatting>
  <conditionalFormatting sqref="A10">
    <cfRule type="cellIs" dxfId="705" priority="37" stopIfTrue="1" operator="equal">
      <formula>"ERROR"</formula>
    </cfRule>
  </conditionalFormatting>
  <dataValidations count="3">
    <dataValidation type="custom" operator="equal" allowBlank="1" showInputMessage="1" showErrorMessage="1" error="Please insert only full or half day(s)." sqref="F19 F29 F39 F49 F59 F69 F79 F89 F99 F109" xr:uid="{00000000-0002-0000-0200-000000000000}">
      <formula1>OR((F19-INT(F19))=0,(F19-INT(F19)=0.5))</formula1>
    </dataValidation>
    <dataValidation type="whole" operator="greaterThan" allowBlank="1" showInputMessage="1" showErrorMessage="1" sqref="L20:L26 L30:L36 L40:L46 L100:L106 L50:L56 L60:L66 L70:L76 L80:L86 L90:L96 L110:L116" xr:uid="{00000000-0002-0000-0200-000001000000}">
      <formula1>0</formula1>
    </dataValidation>
    <dataValidation type="list" allowBlank="1" showInputMessage="1" showErrorMessage="1" sqref="H19:J19 H29:J29 H39:J39 H49:J49 H59:J59 H69:J69 H79:J79 H89:J89 H99:J99 H109:J109" xr:uid="{00000000-0002-0000-0200-000002000000}">
      <formula1>countries</formula1>
    </dataValidation>
  </dataValidations>
  <printOptions horizontalCentered="1"/>
  <pageMargins left="0.23622047244094491" right="0.23622047244094491" top="0.74803149606299213" bottom="0.74803149606299213" header="0.51181102362204722" footer="0.31496062992125984"/>
  <pageSetup paperSize="9" scale="71" firstPageNumber="0" fitToHeight="2" orientation="portrait" horizontalDpi="300" verticalDpi="300" r:id="rId1"/>
  <headerFooter alignWithMargins="0">
    <oddHeader>&amp;C&amp;A</oddHeader>
    <oddFooter>&amp;L&amp;F&amp;C&amp;P / &amp;N&amp;R&amp;D  &amp;T</oddFooter>
  </headerFooter>
  <rowBreaks count="1" manualBreakCount="1">
    <brk id="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IV179"/>
  <sheetViews>
    <sheetView topLeftCell="A29" zoomScaleNormal="100" workbookViewId="0">
      <selection activeCell="A26" sqref="A26:F26"/>
    </sheetView>
  </sheetViews>
  <sheetFormatPr defaultColWidth="0" defaultRowHeight="0" customHeight="1" zeroHeight="1" x14ac:dyDescent="0.2"/>
  <cols>
    <col min="1" max="1" width="4.5703125" style="183" customWidth="1"/>
    <col min="2" max="2" width="16.140625" style="184" customWidth="1"/>
    <col min="3" max="3" width="14.42578125" style="184" customWidth="1"/>
    <col min="4" max="4" width="7.7109375" style="183" customWidth="1"/>
    <col min="5" max="5" width="2.28515625" style="183" customWidth="1"/>
    <col min="6" max="6" width="22.42578125" style="183" customWidth="1"/>
    <col min="7" max="7" width="1.42578125" style="183" customWidth="1"/>
    <col min="8" max="8" width="10.140625" style="183" customWidth="1"/>
    <col min="9" max="9" width="1.28515625" style="183" customWidth="1"/>
    <col min="10" max="10" width="5.5703125" style="183" customWidth="1"/>
    <col min="11" max="11" width="1.42578125" style="183" customWidth="1"/>
    <col min="12" max="12" width="14.28515625" style="183" customWidth="1"/>
    <col min="13" max="13" width="1.140625" style="183" customWidth="1"/>
    <col min="14" max="14" width="11.140625" style="183" hidden="1" customWidth="1"/>
    <col min="15" max="15" width="1.7109375" style="183" hidden="1" customWidth="1"/>
    <col min="16" max="16" width="12.28515625" style="183" hidden="1" customWidth="1"/>
    <col min="17" max="17" width="1.5703125" style="183" hidden="1" customWidth="1"/>
    <col min="18" max="18" width="13" style="183" hidden="1" customWidth="1"/>
    <col min="19" max="19" width="1.5703125" style="183" hidden="1" customWidth="1"/>
    <col min="20" max="20" width="10.85546875" style="183" hidden="1" customWidth="1"/>
    <col min="21" max="21" width="1.5703125" style="183" customWidth="1"/>
    <col min="22" max="22" width="17.85546875" style="183" customWidth="1"/>
    <col min="23" max="23" width="0.85546875" style="183" customWidth="1"/>
    <col min="24" max="16384" width="9.140625" style="183" hidden="1"/>
  </cols>
  <sheetData>
    <row r="1" spans="1:27" s="146" customFormat="1" ht="16.5" x14ac:dyDescent="0.3">
      <c r="A1" s="147"/>
      <c r="B1" s="147"/>
      <c r="C1" s="147"/>
      <c r="D1" s="148"/>
      <c r="E1" s="148"/>
      <c r="F1" s="148"/>
      <c r="G1" s="148"/>
      <c r="H1" s="148"/>
      <c r="I1" s="148"/>
      <c r="J1" s="148"/>
      <c r="K1" s="148"/>
      <c r="L1" s="148"/>
      <c r="M1" s="148"/>
      <c r="N1" s="148"/>
      <c r="O1" s="148"/>
      <c r="P1" s="148"/>
      <c r="Q1" s="148"/>
      <c r="R1" s="148"/>
      <c r="S1" s="148"/>
      <c r="T1" s="148"/>
      <c r="U1" s="148"/>
      <c r="V1" s="148"/>
      <c r="W1" s="148"/>
    </row>
    <row r="2" spans="1:27" s="146" customFormat="1" ht="17.25" thickBot="1" x14ac:dyDescent="0.35">
      <c r="A2" s="147"/>
      <c r="B2" s="147"/>
      <c r="C2" s="147"/>
      <c r="D2" s="149"/>
      <c r="E2" s="149"/>
      <c r="F2" s="148"/>
      <c r="G2" s="148"/>
      <c r="H2" s="148"/>
      <c r="I2" s="148"/>
      <c r="J2" s="148"/>
      <c r="K2" s="148"/>
      <c r="L2" s="148"/>
      <c r="M2" s="148"/>
      <c r="N2" s="148"/>
      <c r="O2" s="148"/>
      <c r="P2" s="148"/>
      <c r="Q2" s="148"/>
      <c r="R2" s="148"/>
      <c r="S2" s="148"/>
      <c r="T2" s="148"/>
      <c r="U2" s="148"/>
      <c r="V2" s="148"/>
      <c r="W2" s="148"/>
    </row>
    <row r="3" spans="1:27" s="146" customFormat="1" ht="25.5" customHeight="1" thickTop="1" x14ac:dyDescent="0.3">
      <c r="A3" s="147"/>
      <c r="B3" s="147"/>
      <c r="C3" s="474" t="s">
        <v>260</v>
      </c>
      <c r="D3" s="475"/>
      <c r="E3" s="475"/>
      <c r="F3" s="475"/>
      <c r="G3" s="475"/>
      <c r="H3" s="475"/>
      <c r="I3" s="475"/>
      <c r="J3" s="475"/>
      <c r="K3" s="475"/>
      <c r="L3" s="475"/>
      <c r="M3" s="475"/>
      <c r="N3" s="475"/>
      <c r="O3" s="475"/>
      <c r="P3" s="475"/>
      <c r="Q3" s="475"/>
      <c r="R3" s="475"/>
      <c r="S3" s="475"/>
      <c r="T3" s="475"/>
      <c r="U3" s="475"/>
      <c r="V3" s="476"/>
      <c r="W3" s="148"/>
    </row>
    <row r="4" spans="1:27" s="146" customFormat="1" ht="18" customHeight="1" thickBot="1" x14ac:dyDescent="0.35">
      <c r="A4" s="147"/>
      <c r="B4" s="147"/>
      <c r="C4" s="477"/>
      <c r="D4" s="478"/>
      <c r="E4" s="478"/>
      <c r="F4" s="478"/>
      <c r="G4" s="478"/>
      <c r="H4" s="478"/>
      <c r="I4" s="478"/>
      <c r="J4" s="478"/>
      <c r="K4" s="478"/>
      <c r="L4" s="478"/>
      <c r="M4" s="478"/>
      <c r="N4" s="478"/>
      <c r="O4" s="478"/>
      <c r="P4" s="478"/>
      <c r="Q4" s="478"/>
      <c r="R4" s="478"/>
      <c r="S4" s="478"/>
      <c r="T4" s="478"/>
      <c r="U4" s="478"/>
      <c r="V4" s="479"/>
      <c r="W4" s="148"/>
    </row>
    <row r="5" spans="1:27" s="146" customFormat="1" ht="17.25" customHeight="1" thickTop="1" x14ac:dyDescent="0.3">
      <c r="A5" s="480" t="s">
        <v>0</v>
      </c>
      <c r="B5" s="481"/>
      <c r="C5" s="481"/>
      <c r="D5" s="481"/>
      <c r="E5" s="481"/>
      <c r="F5" s="481"/>
      <c r="G5" s="481"/>
      <c r="H5" s="481"/>
      <c r="I5" s="481"/>
      <c r="J5" s="481"/>
      <c r="K5" s="481"/>
      <c r="L5" s="481"/>
      <c r="M5" s="481"/>
      <c r="N5" s="481"/>
      <c r="O5" s="481"/>
      <c r="P5" s="481"/>
      <c r="Q5" s="481"/>
      <c r="R5" s="481"/>
      <c r="S5" s="481"/>
      <c r="T5" s="481"/>
      <c r="U5" s="481"/>
      <c r="V5" s="482"/>
      <c r="W5" s="148"/>
    </row>
    <row r="6" spans="1:27" s="146" customFormat="1" ht="16.5" customHeight="1" x14ac:dyDescent="0.3">
      <c r="A6" s="483" t="s">
        <v>339</v>
      </c>
      <c r="B6" s="484"/>
      <c r="C6" s="484"/>
      <c r="D6" s="484"/>
      <c r="E6" s="484"/>
      <c r="F6" s="484"/>
      <c r="G6" s="484"/>
      <c r="H6" s="484"/>
      <c r="I6" s="484"/>
      <c r="J6" s="484"/>
      <c r="K6" s="484"/>
      <c r="L6" s="484"/>
      <c r="M6" s="484"/>
      <c r="N6" s="484"/>
      <c r="O6" s="484"/>
      <c r="P6" s="484"/>
      <c r="Q6" s="484"/>
      <c r="R6" s="484"/>
      <c r="S6" s="484"/>
      <c r="T6" s="484"/>
      <c r="U6" s="484"/>
      <c r="V6" s="485"/>
      <c r="W6" s="148"/>
    </row>
    <row r="7" spans="1:27" s="146" customFormat="1" ht="17.25" hidden="1" customHeight="1" thickBot="1" x14ac:dyDescent="0.35">
      <c r="A7" s="486" t="s">
        <v>2</v>
      </c>
      <c r="B7" s="487"/>
      <c r="C7" s="487"/>
      <c r="D7" s="487"/>
      <c r="E7" s="487"/>
      <c r="F7" s="487"/>
      <c r="G7" s="487"/>
      <c r="H7" s="487"/>
      <c r="I7" s="487"/>
      <c r="J7" s="487"/>
      <c r="K7" s="487"/>
      <c r="L7" s="487"/>
      <c r="M7" s="487"/>
      <c r="N7" s="487"/>
      <c r="O7" s="487"/>
      <c r="P7" s="487"/>
      <c r="Q7" s="487"/>
      <c r="R7" s="487"/>
      <c r="S7" s="487"/>
      <c r="T7" s="487"/>
      <c r="U7" s="487"/>
      <c r="V7" s="488"/>
      <c r="W7" s="166"/>
    </row>
    <row r="8" spans="1:27" s="146" customFormat="1" ht="6.75" customHeight="1" thickBot="1" x14ac:dyDescent="0.35">
      <c r="A8" s="150"/>
      <c r="B8" s="150"/>
      <c r="C8" s="150"/>
      <c r="D8" s="167"/>
      <c r="E8" s="167"/>
      <c r="F8" s="167"/>
      <c r="G8" s="167"/>
      <c r="H8" s="167"/>
      <c r="I8" s="167"/>
      <c r="J8" s="167"/>
      <c r="K8" s="167"/>
      <c r="L8" s="167"/>
      <c r="M8" s="167"/>
      <c r="N8" s="167"/>
      <c r="O8" s="167"/>
      <c r="P8" s="167"/>
      <c r="Q8" s="167"/>
      <c r="R8" s="167"/>
      <c r="S8" s="167"/>
      <c r="T8" s="167"/>
      <c r="U8" s="167"/>
      <c r="V8" s="167"/>
      <c r="W8" s="166"/>
      <c r="AA8" s="215" t="s">
        <v>1</v>
      </c>
    </row>
    <row r="9" spans="1:27" s="146" customFormat="1" ht="16.5" customHeight="1" x14ac:dyDescent="0.3">
      <c r="A9" s="489" t="s">
        <v>3</v>
      </c>
      <c r="B9" s="490"/>
      <c r="C9" s="491"/>
      <c r="D9" s="501" t="s">
        <v>266</v>
      </c>
      <c r="E9" s="502"/>
      <c r="F9" s="502"/>
      <c r="G9" s="502"/>
      <c r="H9" s="502"/>
      <c r="I9" s="502"/>
      <c r="J9" s="502"/>
      <c r="K9" s="502"/>
      <c r="L9" s="502"/>
      <c r="M9" s="502"/>
      <c r="N9" s="502"/>
      <c r="O9" s="502"/>
      <c r="P9" s="502"/>
      <c r="Q9" s="502"/>
      <c r="R9" s="502"/>
      <c r="S9" s="502"/>
      <c r="T9" s="502"/>
      <c r="U9" s="502"/>
      <c r="V9" s="503"/>
      <c r="W9" s="166"/>
      <c r="AA9" s="188">
        <v>12</v>
      </c>
    </row>
    <row r="10" spans="1:27" s="146" customFormat="1" ht="16.5" customHeight="1" x14ac:dyDescent="0.3">
      <c r="A10" s="492" t="s">
        <v>4</v>
      </c>
      <c r="B10" s="493"/>
      <c r="C10" s="494"/>
      <c r="D10" s="498"/>
      <c r="E10" s="499"/>
      <c r="F10" s="500"/>
      <c r="G10" s="495"/>
      <c r="H10" s="496"/>
      <c r="I10" s="496"/>
      <c r="J10" s="496"/>
      <c r="K10" s="496"/>
      <c r="L10" s="496"/>
      <c r="M10" s="496"/>
      <c r="N10" s="496"/>
      <c r="O10" s="496"/>
      <c r="P10" s="496"/>
      <c r="Q10" s="496"/>
      <c r="R10" s="496"/>
      <c r="S10" s="496"/>
      <c r="T10" s="496"/>
      <c r="U10" s="496"/>
      <c r="V10" s="497"/>
      <c r="W10" s="166"/>
      <c r="AA10" s="188">
        <v>18</v>
      </c>
    </row>
    <row r="11" spans="1:27" s="146" customFormat="1" ht="16.5" x14ac:dyDescent="0.3">
      <c r="A11" s="492" t="s">
        <v>265</v>
      </c>
      <c r="B11" s="493"/>
      <c r="C11" s="494"/>
      <c r="D11" s="555"/>
      <c r="E11" s="556"/>
      <c r="F11" s="556"/>
      <c r="G11" s="556"/>
      <c r="H11" s="556"/>
      <c r="I11" s="556"/>
      <c r="J11" s="556"/>
      <c r="K11" s="556"/>
      <c r="L11" s="556"/>
      <c r="M11" s="556"/>
      <c r="N11" s="556"/>
      <c r="O11" s="556"/>
      <c r="P11" s="556"/>
      <c r="Q11" s="556"/>
      <c r="R11" s="556"/>
      <c r="S11" s="556"/>
      <c r="T11" s="556"/>
      <c r="U11" s="556"/>
      <c r="V11" s="557"/>
      <c r="W11" s="166"/>
      <c r="AA11" s="188">
        <v>24</v>
      </c>
    </row>
    <row r="12" spans="1:27" s="146" customFormat="1" ht="16.5" x14ac:dyDescent="0.3">
      <c r="A12" s="492" t="s">
        <v>6</v>
      </c>
      <c r="B12" s="493"/>
      <c r="C12" s="494"/>
      <c r="D12" s="536"/>
      <c r="E12" s="537"/>
      <c r="F12" s="538"/>
      <c r="G12" s="495"/>
      <c r="H12" s="496"/>
      <c r="I12" s="496"/>
      <c r="J12" s="496"/>
      <c r="K12" s="496"/>
      <c r="L12" s="496"/>
      <c r="M12" s="496"/>
      <c r="N12" s="496"/>
      <c r="O12" s="496"/>
      <c r="P12" s="496"/>
      <c r="Q12" s="496"/>
      <c r="R12" s="496"/>
      <c r="S12" s="496"/>
      <c r="T12" s="496"/>
      <c r="U12" s="496"/>
      <c r="V12" s="497"/>
      <c r="W12" s="166"/>
    </row>
    <row r="13" spans="1:27" s="146" customFormat="1" ht="16.5" customHeight="1" x14ac:dyDescent="0.3">
      <c r="A13" s="492" t="s">
        <v>7</v>
      </c>
      <c r="B13" s="493"/>
      <c r="C13" s="494"/>
      <c r="D13" s="539"/>
      <c r="E13" s="540"/>
      <c r="F13" s="540"/>
      <c r="G13" s="540"/>
      <c r="H13" s="540"/>
      <c r="I13" s="540"/>
      <c r="J13" s="540"/>
      <c r="K13" s="540"/>
      <c r="L13" s="540"/>
      <c r="M13" s="540"/>
      <c r="N13" s="540"/>
      <c r="O13" s="540"/>
      <c r="P13" s="540"/>
      <c r="Q13" s="540"/>
      <c r="R13" s="540"/>
      <c r="S13" s="540"/>
      <c r="T13" s="540"/>
      <c r="U13" s="540"/>
      <c r="V13" s="541"/>
      <c r="W13" s="166"/>
    </row>
    <row r="14" spans="1:27" s="146" customFormat="1" ht="24.75" customHeight="1" x14ac:dyDescent="0.3">
      <c r="A14" s="533" t="s">
        <v>371</v>
      </c>
      <c r="B14" s="534"/>
      <c r="C14" s="535"/>
      <c r="D14" s="542"/>
      <c r="E14" s="543"/>
      <c r="F14" s="543"/>
      <c r="G14" s="543"/>
      <c r="H14" s="543"/>
      <c r="I14" s="543"/>
      <c r="J14" s="543"/>
      <c r="K14" s="543"/>
      <c r="L14" s="543"/>
      <c r="M14" s="543"/>
      <c r="N14" s="543"/>
      <c r="O14" s="543"/>
      <c r="P14" s="543"/>
      <c r="Q14" s="543"/>
      <c r="R14" s="543"/>
      <c r="S14" s="543"/>
      <c r="T14" s="543"/>
      <c r="U14" s="543"/>
      <c r="V14" s="544"/>
      <c r="W14" s="166"/>
      <c r="X14" s="323"/>
    </row>
    <row r="15" spans="1:27" s="146" customFormat="1" ht="12.75" customHeight="1" thickBot="1" x14ac:dyDescent="0.35">
      <c r="A15" s="148"/>
      <c r="B15" s="148"/>
      <c r="C15" s="148"/>
      <c r="D15" s="148"/>
      <c r="E15" s="148"/>
      <c r="F15" s="148"/>
      <c r="G15" s="148"/>
      <c r="H15" s="148"/>
      <c r="I15" s="148"/>
      <c r="J15" s="148"/>
      <c r="K15" s="148"/>
      <c r="L15" s="148"/>
      <c r="M15" s="148"/>
      <c r="N15" s="148"/>
      <c r="O15" s="148"/>
      <c r="P15" s="148"/>
      <c r="Q15" s="148"/>
      <c r="R15" s="148"/>
      <c r="S15" s="148"/>
      <c r="T15" s="148"/>
      <c r="U15" s="148"/>
      <c r="V15" s="318"/>
      <c r="W15" s="166"/>
    </row>
    <row r="16" spans="1:27" s="146" customFormat="1" ht="33" customHeight="1" x14ac:dyDescent="0.3">
      <c r="A16" s="560" t="s">
        <v>292</v>
      </c>
      <c r="B16" s="546"/>
      <c r="C16" s="546"/>
      <c r="D16" s="546"/>
      <c r="E16" s="561"/>
      <c r="F16" s="558" t="s">
        <v>293</v>
      </c>
      <c r="G16" s="193"/>
      <c r="H16" s="545" t="s">
        <v>8</v>
      </c>
      <c r="I16" s="546"/>
      <c r="J16" s="547"/>
      <c r="K16" s="193"/>
      <c r="L16" s="553" t="s">
        <v>284</v>
      </c>
      <c r="M16" s="193"/>
      <c r="N16" s="553" t="s">
        <v>9</v>
      </c>
      <c r="O16" s="192"/>
      <c r="P16" s="553" t="s">
        <v>10</v>
      </c>
      <c r="Q16" s="192"/>
      <c r="R16" s="553" t="s">
        <v>11</v>
      </c>
      <c r="S16" s="192"/>
      <c r="T16" s="553" t="s">
        <v>12</v>
      </c>
      <c r="U16" s="192"/>
      <c r="V16" s="551" t="s">
        <v>13</v>
      </c>
      <c r="W16" s="166"/>
    </row>
    <row r="17" spans="1:256" ht="33" customHeight="1" thickBot="1" x14ac:dyDescent="0.25">
      <c r="A17" s="562"/>
      <c r="B17" s="549"/>
      <c r="C17" s="549"/>
      <c r="D17" s="549"/>
      <c r="E17" s="563"/>
      <c r="F17" s="559"/>
      <c r="G17" s="194"/>
      <c r="H17" s="548"/>
      <c r="I17" s="549"/>
      <c r="J17" s="550"/>
      <c r="K17" s="194"/>
      <c r="L17" s="554"/>
      <c r="M17" s="194"/>
      <c r="N17" s="554"/>
      <c r="O17" s="195"/>
      <c r="P17" s="554"/>
      <c r="Q17" s="195"/>
      <c r="R17" s="554"/>
      <c r="S17" s="195"/>
      <c r="T17" s="554"/>
      <c r="U17" s="195"/>
      <c r="V17" s="552"/>
      <c r="W17" s="168"/>
    </row>
    <row r="18" spans="1:256" ht="5.25" customHeight="1" thickBot="1" x14ac:dyDescent="0.25">
      <c r="A18" s="151"/>
      <c r="B18" s="151"/>
      <c r="C18" s="151"/>
      <c r="D18" s="151"/>
      <c r="E18" s="151"/>
      <c r="F18" s="151"/>
      <c r="G18" s="151"/>
      <c r="H18" s="151"/>
      <c r="I18" s="151"/>
      <c r="J18" s="151"/>
      <c r="K18" s="151"/>
      <c r="L18" s="151"/>
      <c r="M18" s="151"/>
      <c r="N18" s="151"/>
      <c r="O18" s="151"/>
      <c r="P18" s="151"/>
      <c r="Q18" s="151"/>
      <c r="R18" s="151"/>
      <c r="S18" s="151"/>
      <c r="T18" s="151"/>
      <c r="U18" s="151"/>
      <c r="V18" s="319"/>
      <c r="W18" s="168"/>
    </row>
    <row r="19" spans="1:256" ht="43.5" customHeight="1" x14ac:dyDescent="0.25">
      <c r="A19" s="201">
        <v>1</v>
      </c>
      <c r="B19" s="520"/>
      <c r="C19" s="521"/>
      <c r="D19" s="521"/>
      <c r="E19" s="522"/>
      <c r="F19" s="196"/>
      <c r="G19" s="202"/>
      <c r="H19" s="513"/>
      <c r="I19" s="513"/>
      <c r="J19" s="513"/>
      <c r="K19" s="193"/>
      <c r="L19" s="193"/>
      <c r="M19" s="193"/>
      <c r="N19" s="193"/>
      <c r="O19" s="193"/>
      <c r="P19" s="193"/>
      <c r="Q19" s="193"/>
      <c r="R19" s="193"/>
      <c r="S19" s="193"/>
      <c r="T19" s="193"/>
      <c r="U19" s="203"/>
      <c r="V19" s="204"/>
      <c r="W19" s="168"/>
    </row>
    <row r="20" spans="1:256" ht="15.6" customHeight="1" x14ac:dyDescent="0.25">
      <c r="A20" s="517" t="s">
        <v>15</v>
      </c>
      <c r="B20" s="518"/>
      <c r="C20" s="518"/>
      <c r="D20" s="518"/>
      <c r="E20" s="518"/>
      <c r="F20" s="519"/>
      <c r="G20" s="205"/>
      <c r="H20" s="206"/>
      <c r="I20" s="206"/>
      <c r="J20" s="206"/>
      <c r="K20" s="205"/>
      <c r="L20" s="207"/>
      <c r="M20" s="206"/>
      <c r="N20" s="208" t="e">
        <f>+VLOOKUP($H$19,Ceilings!$A$2:$D$202,2,FALSE)</f>
        <v>#N/A</v>
      </c>
      <c r="O20" s="205"/>
      <c r="P20" s="335" t="e">
        <f>+N20*L20*F19</f>
        <v>#N/A</v>
      </c>
      <c r="Q20" s="205"/>
      <c r="R20" s="205"/>
      <c r="S20" s="205"/>
      <c r="T20" s="205"/>
      <c r="U20" s="206"/>
      <c r="V20" s="209"/>
      <c r="W20" s="168"/>
    </row>
    <row r="21" spans="1:256" ht="15.75" customHeight="1" x14ac:dyDescent="0.25">
      <c r="A21" s="517" t="s">
        <v>285</v>
      </c>
      <c r="B21" s="518"/>
      <c r="C21" s="518"/>
      <c r="D21" s="518"/>
      <c r="E21" s="518"/>
      <c r="F21" s="519"/>
      <c r="G21" s="205"/>
      <c r="H21" s="206"/>
      <c r="I21" s="206"/>
      <c r="J21" s="206"/>
      <c r="K21" s="205"/>
      <c r="L21" s="207"/>
      <c r="M21" s="206"/>
      <c r="N21" s="208" t="e">
        <f>+VLOOKUP($H$19,Ceilings!$A$2:$D$202,3,FALSE)</f>
        <v>#N/A</v>
      </c>
      <c r="O21" s="205"/>
      <c r="P21" s="205"/>
      <c r="Q21" s="205"/>
      <c r="R21" s="21" t="e">
        <f t="shared" ref="R21:R26" si="0">+N21*L21*$F$19</f>
        <v>#N/A</v>
      </c>
      <c r="S21" s="206"/>
      <c r="T21" s="208">
        <f>+L21*Ceilings!$B$206</f>
        <v>0</v>
      </c>
      <c r="U21" s="206"/>
      <c r="V21" s="209"/>
      <c r="W21" s="168"/>
    </row>
    <row r="22" spans="1:256" ht="15.75" customHeight="1" x14ac:dyDescent="0.25">
      <c r="A22" s="517" t="s">
        <v>286</v>
      </c>
      <c r="B22" s="518"/>
      <c r="C22" s="518"/>
      <c r="D22" s="518"/>
      <c r="E22" s="518"/>
      <c r="F22" s="519"/>
      <c r="G22" s="205"/>
      <c r="H22" s="206"/>
      <c r="I22" s="206"/>
      <c r="J22" s="206"/>
      <c r="K22" s="205"/>
      <c r="L22" s="207"/>
      <c r="M22" s="206"/>
      <c r="N22" s="208" t="e">
        <f>+VLOOKUP($H$19,Ceilings!$A$2:$D$202,3,FALSE)</f>
        <v>#N/A</v>
      </c>
      <c r="O22" s="205"/>
      <c r="P22" s="205"/>
      <c r="Q22" s="205"/>
      <c r="R22" s="21" t="e">
        <f t="shared" si="0"/>
        <v>#N/A</v>
      </c>
      <c r="S22" s="206"/>
      <c r="T22" s="208">
        <f>+L22*Ceilings!$B$207</f>
        <v>0</v>
      </c>
      <c r="U22" s="206"/>
      <c r="V22" s="209"/>
      <c r="W22" s="152"/>
    </row>
    <row r="23" spans="1:256" ht="15.75" customHeight="1" x14ac:dyDescent="0.25">
      <c r="A23" s="517" t="s">
        <v>287</v>
      </c>
      <c r="B23" s="518"/>
      <c r="C23" s="518"/>
      <c r="D23" s="518"/>
      <c r="E23" s="518"/>
      <c r="F23" s="519"/>
      <c r="G23" s="205"/>
      <c r="H23" s="206"/>
      <c r="I23" s="206"/>
      <c r="J23" s="206"/>
      <c r="K23" s="205"/>
      <c r="L23" s="207"/>
      <c r="M23" s="206"/>
      <c r="N23" s="208" t="e">
        <f>+VLOOKUP($H$19,Ceilings!$A$2:$D$202,3,FALSE)</f>
        <v>#N/A</v>
      </c>
      <c r="O23" s="205"/>
      <c r="P23" s="205"/>
      <c r="Q23" s="205"/>
      <c r="R23" s="21" t="e">
        <f t="shared" si="0"/>
        <v>#N/A</v>
      </c>
      <c r="S23" s="206"/>
      <c r="T23" s="208">
        <f>+L23*Ceilings!$B$208</f>
        <v>0</v>
      </c>
      <c r="U23" s="206"/>
      <c r="V23" s="209"/>
      <c r="W23" s="169"/>
      <c r="X23" s="184"/>
    </row>
    <row r="24" spans="1:256" ht="15.75" customHeight="1" x14ac:dyDescent="0.25">
      <c r="A24" s="517" t="s">
        <v>288</v>
      </c>
      <c r="B24" s="518"/>
      <c r="C24" s="518"/>
      <c r="D24" s="518"/>
      <c r="E24" s="518"/>
      <c r="F24" s="519"/>
      <c r="G24" s="205"/>
      <c r="H24" s="206"/>
      <c r="I24" s="206"/>
      <c r="J24" s="206"/>
      <c r="K24" s="205"/>
      <c r="L24" s="207"/>
      <c r="M24" s="206"/>
      <c r="N24" s="208" t="e">
        <f>+VLOOKUP($H$19,Ceilings!$A$2:$D$202,3,FALSE)</f>
        <v>#N/A</v>
      </c>
      <c r="O24" s="205"/>
      <c r="P24" s="205"/>
      <c r="Q24" s="205"/>
      <c r="R24" s="21" t="e">
        <f t="shared" si="0"/>
        <v>#N/A</v>
      </c>
      <c r="S24" s="206"/>
      <c r="T24" s="208">
        <f>+L24*Ceilings!$B$209</f>
        <v>0</v>
      </c>
      <c r="U24" s="206"/>
      <c r="V24" s="209"/>
      <c r="W24" s="152"/>
    </row>
    <row r="25" spans="1:256" ht="15.75" customHeight="1" x14ac:dyDescent="0.25">
      <c r="A25" s="517" t="s">
        <v>289</v>
      </c>
      <c r="B25" s="518"/>
      <c r="C25" s="518"/>
      <c r="D25" s="518"/>
      <c r="E25" s="518"/>
      <c r="F25" s="519"/>
      <c r="G25" s="205"/>
      <c r="H25" s="206"/>
      <c r="I25" s="206"/>
      <c r="J25" s="206"/>
      <c r="K25" s="205"/>
      <c r="L25" s="207"/>
      <c r="M25" s="206"/>
      <c r="N25" s="208" t="e">
        <f>+VLOOKUP($H$19,Ceilings!$A$2:$D$202,3,FALSE)</f>
        <v>#N/A</v>
      </c>
      <c r="O25" s="205"/>
      <c r="P25" s="205"/>
      <c r="Q25" s="205"/>
      <c r="R25" s="21" t="e">
        <f t="shared" si="0"/>
        <v>#N/A</v>
      </c>
      <c r="S25" s="206"/>
      <c r="T25" s="208">
        <f>+L25*Ceilings!$B$210</f>
        <v>0</v>
      </c>
      <c r="U25" s="206"/>
      <c r="V25" s="209"/>
      <c r="W25" s="152"/>
    </row>
    <row r="26" spans="1:256" ht="15.75" customHeight="1" x14ac:dyDescent="0.25">
      <c r="A26" s="517" t="s">
        <v>290</v>
      </c>
      <c r="B26" s="518"/>
      <c r="C26" s="518"/>
      <c r="D26" s="518"/>
      <c r="E26" s="518"/>
      <c r="F26" s="519"/>
      <c r="G26" s="205"/>
      <c r="H26" s="206"/>
      <c r="I26" s="206"/>
      <c r="J26" s="206"/>
      <c r="K26" s="205"/>
      <c r="L26" s="207"/>
      <c r="M26" s="206"/>
      <c r="N26" s="208" t="e">
        <f>+VLOOKUP($H$19,Ceilings!$A$2:$D$202,3,FALSE)</f>
        <v>#N/A</v>
      </c>
      <c r="O26" s="205"/>
      <c r="P26" s="205"/>
      <c r="Q26" s="205"/>
      <c r="R26" s="21" t="e">
        <f t="shared" si="0"/>
        <v>#N/A</v>
      </c>
      <c r="S26" s="206"/>
      <c r="T26" s="208">
        <f>+L26*Ceilings!$B$211</f>
        <v>0</v>
      </c>
      <c r="U26" s="206"/>
      <c r="V26" s="209"/>
      <c r="W26" s="152"/>
    </row>
    <row r="27" spans="1:256" ht="16.5" customHeight="1" thickBot="1" x14ac:dyDescent="0.3">
      <c r="A27" s="514" t="s">
        <v>22</v>
      </c>
      <c r="B27" s="515"/>
      <c r="C27" s="515"/>
      <c r="D27" s="515"/>
      <c r="E27" s="515"/>
      <c r="F27" s="516"/>
      <c r="G27" s="194"/>
      <c r="H27" s="194"/>
      <c r="I27" s="194"/>
      <c r="J27" s="194"/>
      <c r="K27" s="210"/>
      <c r="L27" s="307">
        <f>SUM(L20:L26)</f>
        <v>0</v>
      </c>
      <c r="M27" s="211"/>
      <c r="N27" s="194"/>
      <c r="O27" s="211"/>
      <c r="P27" s="212" t="e">
        <f>SUM(P20:P26)</f>
        <v>#N/A</v>
      </c>
      <c r="Q27" s="194"/>
      <c r="R27" s="212" t="e">
        <f>SUM(R21:R26)</f>
        <v>#N/A</v>
      </c>
      <c r="S27" s="213"/>
      <c r="T27" s="212">
        <f>SUM(T21:T26)</f>
        <v>0</v>
      </c>
      <c r="U27" s="213"/>
      <c r="V27" s="307">
        <f>IFERROR((+T27+R27+P27),0)</f>
        <v>0</v>
      </c>
      <c r="W27" s="152"/>
    </row>
    <row r="28" spans="1:256" ht="5.25" customHeight="1" thickBot="1" x14ac:dyDescent="0.3">
      <c r="A28" s="154"/>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151"/>
      <c r="CO28" s="151"/>
      <c r="CP28" s="151"/>
      <c r="CQ28" s="151"/>
      <c r="CR28" s="151"/>
      <c r="CS28" s="151"/>
      <c r="CT28" s="151"/>
      <c r="CU28" s="151"/>
      <c r="CV28" s="151"/>
      <c r="CW28" s="151"/>
      <c r="CX28" s="151"/>
      <c r="CY28" s="151"/>
      <c r="CZ28" s="151"/>
      <c r="DA28" s="151"/>
      <c r="DB28" s="151"/>
      <c r="DC28" s="151"/>
      <c r="DD28" s="151"/>
      <c r="DE28" s="151"/>
      <c r="DF28" s="151"/>
      <c r="DG28" s="151"/>
      <c r="DH28" s="151"/>
      <c r="DI28" s="151"/>
      <c r="DJ28" s="151"/>
      <c r="DK28" s="151"/>
      <c r="DL28" s="151"/>
      <c r="DM28" s="151"/>
      <c r="DN28" s="151"/>
      <c r="DO28" s="151"/>
      <c r="DP28" s="151"/>
      <c r="DQ28" s="151"/>
      <c r="DR28" s="151"/>
      <c r="DS28" s="151"/>
      <c r="DT28" s="151"/>
      <c r="DU28" s="151"/>
      <c r="DV28" s="151"/>
      <c r="DW28" s="151"/>
      <c r="DX28" s="151"/>
      <c r="DY28" s="151"/>
      <c r="DZ28" s="151"/>
      <c r="EA28" s="151"/>
      <c r="EB28" s="151"/>
      <c r="EC28" s="151"/>
      <c r="ED28" s="151"/>
      <c r="EE28" s="151"/>
      <c r="EF28" s="151"/>
      <c r="EG28" s="151"/>
      <c r="EH28" s="151"/>
      <c r="EI28" s="151"/>
      <c r="EJ28" s="151"/>
      <c r="EK28" s="151"/>
      <c r="EL28" s="151"/>
      <c r="EM28" s="151"/>
      <c r="EN28" s="151"/>
      <c r="EO28" s="151"/>
      <c r="EP28" s="151"/>
      <c r="EQ28" s="151"/>
      <c r="ER28" s="151"/>
      <c r="ES28" s="151"/>
      <c r="ET28" s="151"/>
      <c r="EU28" s="151"/>
      <c r="EV28" s="151"/>
      <c r="EW28" s="151"/>
      <c r="EX28" s="151"/>
      <c r="EY28" s="151"/>
      <c r="EZ28" s="151"/>
      <c r="FA28" s="151"/>
      <c r="FB28" s="151"/>
      <c r="FC28" s="151"/>
      <c r="FD28" s="151"/>
      <c r="FE28" s="151"/>
      <c r="FF28" s="151"/>
      <c r="FG28" s="151"/>
      <c r="FH28" s="151"/>
      <c r="FI28" s="151"/>
      <c r="FJ28" s="151"/>
      <c r="FK28" s="151"/>
      <c r="FL28" s="151"/>
      <c r="FM28" s="151"/>
      <c r="FN28" s="151"/>
      <c r="FO28" s="151"/>
      <c r="FP28" s="151"/>
      <c r="FQ28" s="151"/>
      <c r="FR28" s="151"/>
      <c r="FS28" s="151"/>
      <c r="FT28" s="151"/>
      <c r="FU28" s="151"/>
      <c r="FV28" s="151"/>
      <c r="FW28" s="151"/>
      <c r="FX28" s="151"/>
      <c r="FY28" s="151"/>
      <c r="FZ28" s="151"/>
      <c r="GA28" s="151"/>
      <c r="GB28" s="151"/>
      <c r="GC28" s="151"/>
      <c r="GD28" s="151"/>
      <c r="GE28" s="151"/>
      <c r="GF28" s="151"/>
      <c r="GG28" s="151"/>
      <c r="GH28" s="151"/>
      <c r="GI28" s="151"/>
      <c r="GJ28" s="151"/>
      <c r="GK28" s="151"/>
      <c r="GL28" s="151"/>
      <c r="GM28" s="151"/>
      <c r="GN28" s="151"/>
      <c r="GO28" s="151"/>
      <c r="GP28" s="151"/>
      <c r="GQ28" s="151"/>
      <c r="GR28" s="151"/>
      <c r="GS28" s="151"/>
      <c r="GT28" s="151"/>
      <c r="GU28" s="151"/>
      <c r="GV28" s="151"/>
      <c r="GW28" s="151"/>
      <c r="GX28" s="151"/>
      <c r="GY28" s="151"/>
      <c r="GZ28" s="151"/>
      <c r="HA28" s="151"/>
      <c r="HB28" s="151"/>
      <c r="HC28" s="151"/>
      <c r="HD28" s="151"/>
      <c r="HE28" s="151"/>
      <c r="HF28" s="151"/>
      <c r="HG28" s="151"/>
      <c r="HH28" s="151"/>
      <c r="HI28" s="151"/>
      <c r="HJ28" s="151"/>
      <c r="HK28" s="151"/>
      <c r="HL28" s="151"/>
      <c r="HM28" s="151"/>
      <c r="HN28" s="151"/>
      <c r="HO28" s="151"/>
      <c r="HP28" s="151"/>
      <c r="HQ28" s="151"/>
      <c r="HR28" s="151"/>
      <c r="HS28" s="151"/>
      <c r="HT28" s="151"/>
      <c r="HU28" s="151"/>
      <c r="HV28" s="151"/>
      <c r="HW28" s="151"/>
      <c r="HX28" s="151"/>
      <c r="HY28" s="151"/>
      <c r="HZ28" s="151"/>
      <c r="IA28" s="151"/>
      <c r="IB28" s="151"/>
      <c r="IC28" s="151"/>
      <c r="ID28" s="151"/>
      <c r="IE28" s="151"/>
      <c r="IF28" s="151"/>
      <c r="IG28" s="151"/>
      <c r="IH28" s="151"/>
      <c r="II28" s="151"/>
      <c r="IJ28" s="151"/>
      <c r="IK28" s="151"/>
      <c r="IL28" s="151"/>
      <c r="IM28" s="151"/>
      <c r="IN28" s="151"/>
      <c r="IO28" s="151"/>
      <c r="IP28" s="151"/>
      <c r="IQ28" s="151"/>
      <c r="IR28" s="151"/>
      <c r="IS28" s="151"/>
      <c r="IT28" s="151"/>
      <c r="IU28" s="151"/>
      <c r="IV28" s="151"/>
    </row>
    <row r="29" spans="1:256" ht="43.5" customHeight="1" x14ac:dyDescent="0.25">
      <c r="A29" s="201">
        <v>2</v>
      </c>
      <c r="B29" s="520"/>
      <c r="C29" s="521"/>
      <c r="D29" s="521"/>
      <c r="E29" s="522"/>
      <c r="F29" s="196"/>
      <c r="G29" s="202"/>
      <c r="H29" s="513"/>
      <c r="I29" s="513"/>
      <c r="J29" s="513"/>
      <c r="K29" s="193"/>
      <c r="L29" s="193"/>
      <c r="M29" s="193"/>
      <c r="N29" s="193"/>
      <c r="O29" s="193"/>
      <c r="P29" s="193"/>
      <c r="Q29" s="193"/>
      <c r="R29" s="193"/>
      <c r="S29" s="193"/>
      <c r="T29" s="193"/>
      <c r="U29" s="203"/>
      <c r="V29" s="204"/>
      <c r="W29" s="168"/>
    </row>
    <row r="30" spans="1:256" ht="15.75" customHeight="1" x14ac:dyDescent="0.25">
      <c r="A30" s="517" t="s">
        <v>15</v>
      </c>
      <c r="B30" s="518"/>
      <c r="C30" s="518"/>
      <c r="D30" s="518"/>
      <c r="E30" s="518"/>
      <c r="F30" s="519"/>
      <c r="G30" s="205"/>
      <c r="H30" s="206"/>
      <c r="I30" s="206"/>
      <c r="J30" s="206"/>
      <c r="K30" s="205"/>
      <c r="L30" s="207"/>
      <c r="M30" s="206"/>
      <c r="N30" s="208" t="e">
        <f>+VLOOKUP($H$29,Ceilings!$A$2:$D$202,2,FALSE)</f>
        <v>#N/A</v>
      </c>
      <c r="O30" s="205"/>
      <c r="P30" s="208" t="e">
        <f>+N30*L30*F29</f>
        <v>#N/A</v>
      </c>
      <c r="Q30" s="205"/>
      <c r="R30" s="205"/>
      <c r="S30" s="205"/>
      <c r="T30" s="205"/>
      <c r="U30" s="206"/>
      <c r="V30" s="209"/>
      <c r="W30" s="152"/>
    </row>
    <row r="31" spans="1:256" ht="15.75" customHeight="1" x14ac:dyDescent="0.25">
      <c r="A31" s="517" t="s">
        <v>285</v>
      </c>
      <c r="B31" s="518"/>
      <c r="C31" s="518"/>
      <c r="D31" s="518"/>
      <c r="E31" s="518"/>
      <c r="F31" s="519"/>
      <c r="G31" s="205"/>
      <c r="H31" s="206"/>
      <c r="I31" s="206"/>
      <c r="J31" s="206"/>
      <c r="K31" s="205"/>
      <c r="L31" s="207"/>
      <c r="M31" s="206"/>
      <c r="N31" s="208" t="e">
        <f>+VLOOKUP($H$29,Ceilings!$A$2:$D$202,3,FALSE)</f>
        <v>#N/A</v>
      </c>
      <c r="O31" s="205"/>
      <c r="P31" s="205"/>
      <c r="Q31" s="205"/>
      <c r="R31" s="208" t="e">
        <f t="shared" ref="R31:R36" si="1">+N31*L31*$F$29</f>
        <v>#N/A</v>
      </c>
      <c r="S31" s="206"/>
      <c r="T31" s="208">
        <f>+L31*Ceilings!$B$206</f>
        <v>0</v>
      </c>
      <c r="U31" s="206"/>
      <c r="V31" s="209"/>
      <c r="W31" s="152"/>
    </row>
    <row r="32" spans="1:256" ht="15.75" customHeight="1" x14ac:dyDescent="0.25">
      <c r="A32" s="517" t="s">
        <v>286</v>
      </c>
      <c r="B32" s="518"/>
      <c r="C32" s="518"/>
      <c r="D32" s="518"/>
      <c r="E32" s="518"/>
      <c r="F32" s="519"/>
      <c r="G32" s="205"/>
      <c r="H32" s="206"/>
      <c r="I32" s="206"/>
      <c r="J32" s="206"/>
      <c r="K32" s="205"/>
      <c r="L32" s="207"/>
      <c r="M32" s="206"/>
      <c r="N32" s="208" t="e">
        <f>+VLOOKUP($H$29,Ceilings!$A$2:$D$202,3,FALSE)</f>
        <v>#N/A</v>
      </c>
      <c r="O32" s="205"/>
      <c r="P32" s="205"/>
      <c r="Q32" s="205"/>
      <c r="R32" s="208" t="e">
        <f t="shared" si="1"/>
        <v>#N/A</v>
      </c>
      <c r="S32" s="206"/>
      <c r="T32" s="208">
        <f>+L32*Ceilings!$B$207</f>
        <v>0</v>
      </c>
      <c r="U32" s="206"/>
      <c r="V32" s="209"/>
      <c r="W32" s="152"/>
    </row>
    <row r="33" spans="1:23" ht="15.75" customHeight="1" x14ac:dyDescent="0.25">
      <c r="A33" s="517" t="s">
        <v>287</v>
      </c>
      <c r="B33" s="518"/>
      <c r="C33" s="518"/>
      <c r="D33" s="518"/>
      <c r="E33" s="518"/>
      <c r="F33" s="519"/>
      <c r="G33" s="205"/>
      <c r="H33" s="206"/>
      <c r="I33" s="206"/>
      <c r="J33" s="206"/>
      <c r="K33" s="205"/>
      <c r="L33" s="207"/>
      <c r="M33" s="206"/>
      <c r="N33" s="208" t="e">
        <f>+VLOOKUP($H$29,Ceilings!$A$2:$D$202,3,FALSE)</f>
        <v>#N/A</v>
      </c>
      <c r="O33" s="205"/>
      <c r="P33" s="205"/>
      <c r="Q33" s="205"/>
      <c r="R33" s="208" t="e">
        <f t="shared" si="1"/>
        <v>#N/A</v>
      </c>
      <c r="S33" s="206"/>
      <c r="T33" s="208">
        <f>+L33*Ceilings!$B$208</f>
        <v>0</v>
      </c>
      <c r="U33" s="206"/>
      <c r="V33" s="209"/>
      <c r="W33" s="169"/>
    </row>
    <row r="34" spans="1:23" ht="15.75" customHeight="1" x14ac:dyDescent="0.25">
      <c r="A34" s="517" t="s">
        <v>288</v>
      </c>
      <c r="B34" s="518"/>
      <c r="C34" s="518"/>
      <c r="D34" s="518"/>
      <c r="E34" s="518"/>
      <c r="F34" s="519"/>
      <c r="G34" s="205"/>
      <c r="H34" s="206"/>
      <c r="I34" s="206"/>
      <c r="J34" s="206"/>
      <c r="K34" s="205"/>
      <c r="L34" s="207"/>
      <c r="M34" s="206"/>
      <c r="N34" s="208" t="e">
        <f>+VLOOKUP($H$29,Ceilings!$A$2:$D$202,3,FALSE)</f>
        <v>#N/A</v>
      </c>
      <c r="O34" s="205"/>
      <c r="P34" s="205"/>
      <c r="Q34" s="205"/>
      <c r="R34" s="208" t="e">
        <f t="shared" si="1"/>
        <v>#N/A</v>
      </c>
      <c r="S34" s="206"/>
      <c r="T34" s="208">
        <f>+L34*Ceilings!$B$209</f>
        <v>0</v>
      </c>
      <c r="U34" s="206"/>
      <c r="V34" s="209"/>
      <c r="W34" s="152"/>
    </row>
    <row r="35" spans="1:23" ht="15.75" customHeight="1" x14ac:dyDescent="0.25">
      <c r="A35" s="517" t="s">
        <v>289</v>
      </c>
      <c r="B35" s="518"/>
      <c r="C35" s="518"/>
      <c r="D35" s="518"/>
      <c r="E35" s="518"/>
      <c r="F35" s="519"/>
      <c r="G35" s="205"/>
      <c r="H35" s="206"/>
      <c r="I35" s="206"/>
      <c r="J35" s="206"/>
      <c r="K35" s="205"/>
      <c r="L35" s="207"/>
      <c r="M35" s="206"/>
      <c r="N35" s="208" t="e">
        <f>+VLOOKUP($H$29,Ceilings!$A$2:$D$202,3,FALSE)</f>
        <v>#N/A</v>
      </c>
      <c r="O35" s="205"/>
      <c r="P35" s="205"/>
      <c r="Q35" s="205"/>
      <c r="R35" s="208" t="e">
        <f t="shared" si="1"/>
        <v>#N/A</v>
      </c>
      <c r="S35" s="206"/>
      <c r="T35" s="208">
        <f>+L35*Ceilings!$B$210</f>
        <v>0</v>
      </c>
      <c r="U35" s="206"/>
      <c r="V35" s="209"/>
      <c r="W35" s="152"/>
    </row>
    <row r="36" spans="1:23" ht="15.75" customHeight="1" x14ac:dyDescent="0.25">
      <c r="A36" s="517" t="s">
        <v>290</v>
      </c>
      <c r="B36" s="518"/>
      <c r="C36" s="518"/>
      <c r="D36" s="518"/>
      <c r="E36" s="518"/>
      <c r="F36" s="519"/>
      <c r="G36" s="205"/>
      <c r="H36" s="206"/>
      <c r="I36" s="206"/>
      <c r="J36" s="206"/>
      <c r="K36" s="205"/>
      <c r="L36" s="207"/>
      <c r="M36" s="206"/>
      <c r="N36" s="208" t="e">
        <f>+VLOOKUP($H$29,Ceilings!$A$2:$D$202,3,FALSE)</f>
        <v>#N/A</v>
      </c>
      <c r="O36" s="205"/>
      <c r="P36" s="205"/>
      <c r="Q36" s="205"/>
      <c r="R36" s="208" t="e">
        <f t="shared" si="1"/>
        <v>#N/A</v>
      </c>
      <c r="S36" s="206"/>
      <c r="T36" s="208">
        <f>+L36*Ceilings!$B$211</f>
        <v>0</v>
      </c>
      <c r="U36" s="206"/>
      <c r="V36" s="209"/>
      <c r="W36" s="152"/>
    </row>
    <row r="37" spans="1:23" ht="16.5" customHeight="1" thickBot="1" x14ac:dyDescent="0.3">
      <c r="A37" s="514" t="s">
        <v>22</v>
      </c>
      <c r="B37" s="515"/>
      <c r="C37" s="515"/>
      <c r="D37" s="515"/>
      <c r="E37" s="515"/>
      <c r="F37" s="516"/>
      <c r="G37" s="194"/>
      <c r="H37" s="194"/>
      <c r="I37" s="194"/>
      <c r="J37" s="194"/>
      <c r="K37" s="210"/>
      <c r="L37" s="307">
        <f>SUM(L30:L36)</f>
        <v>0</v>
      </c>
      <c r="M37" s="211"/>
      <c r="N37" s="194"/>
      <c r="O37" s="211"/>
      <c r="P37" s="212" t="e">
        <f>SUM(P30:P36)</f>
        <v>#N/A</v>
      </c>
      <c r="Q37" s="194"/>
      <c r="R37" s="212" t="e">
        <f>SUM(R31:R36)</f>
        <v>#N/A</v>
      </c>
      <c r="S37" s="213"/>
      <c r="T37" s="212">
        <f>SUM(T31:T36)</f>
        <v>0</v>
      </c>
      <c r="U37" s="213"/>
      <c r="V37" s="316">
        <f>IFERROR((+T37+R37+P37),0)</f>
        <v>0</v>
      </c>
      <c r="W37" s="152"/>
    </row>
    <row r="38" spans="1:23" ht="5.25" customHeight="1" thickBot="1" x14ac:dyDescent="0.3">
      <c r="A38" s="153"/>
      <c r="B38" s="170"/>
      <c r="C38" s="170"/>
      <c r="D38" s="153"/>
      <c r="E38" s="153"/>
      <c r="F38" s="153"/>
      <c r="G38" s="153"/>
      <c r="H38" s="153"/>
      <c r="I38" s="153"/>
      <c r="J38" s="153"/>
      <c r="K38" s="153"/>
      <c r="L38" s="153"/>
      <c r="M38" s="153"/>
      <c r="N38" s="153"/>
      <c r="O38" s="153"/>
      <c r="P38" s="153"/>
      <c r="Q38" s="153"/>
      <c r="R38" s="153"/>
      <c r="S38" s="153"/>
      <c r="T38" s="153"/>
      <c r="U38" s="153"/>
      <c r="V38" s="153"/>
      <c r="W38" s="152"/>
    </row>
    <row r="39" spans="1:23" ht="43.5" customHeight="1" x14ac:dyDescent="0.25">
      <c r="A39" s="201">
        <v>3</v>
      </c>
      <c r="B39" s="520"/>
      <c r="C39" s="521"/>
      <c r="D39" s="521"/>
      <c r="E39" s="522"/>
      <c r="F39" s="196"/>
      <c r="G39" s="202"/>
      <c r="H39" s="513"/>
      <c r="I39" s="513"/>
      <c r="J39" s="513"/>
      <c r="K39" s="193"/>
      <c r="L39" s="193"/>
      <c r="M39" s="193"/>
      <c r="N39" s="193"/>
      <c r="O39" s="193"/>
      <c r="P39" s="193"/>
      <c r="Q39" s="193"/>
      <c r="R39" s="193"/>
      <c r="S39" s="193"/>
      <c r="T39" s="193"/>
      <c r="U39" s="203"/>
      <c r="V39" s="204"/>
      <c r="W39" s="168"/>
    </row>
    <row r="40" spans="1:23" ht="15.75" customHeight="1" x14ac:dyDescent="0.25">
      <c r="A40" s="517" t="s">
        <v>15</v>
      </c>
      <c r="B40" s="518"/>
      <c r="C40" s="518"/>
      <c r="D40" s="518"/>
      <c r="E40" s="518"/>
      <c r="F40" s="519"/>
      <c r="G40" s="205"/>
      <c r="H40" s="206"/>
      <c r="I40" s="206"/>
      <c r="J40" s="206"/>
      <c r="K40" s="205"/>
      <c r="L40" s="207"/>
      <c r="M40" s="206"/>
      <c r="N40" s="208" t="e">
        <f>+VLOOKUP($H$39,Ceilings!$A$2:$D$202,2,FALSE)</f>
        <v>#N/A</v>
      </c>
      <c r="O40" s="205"/>
      <c r="P40" s="208" t="e">
        <f>+N40*L40*F39</f>
        <v>#N/A</v>
      </c>
      <c r="Q40" s="205"/>
      <c r="R40" s="205"/>
      <c r="S40" s="205"/>
      <c r="T40" s="205"/>
      <c r="U40" s="206"/>
      <c r="V40" s="209"/>
      <c r="W40" s="152"/>
    </row>
    <row r="41" spans="1:23" ht="15.75" customHeight="1" x14ac:dyDescent="0.25">
      <c r="A41" s="517" t="s">
        <v>285</v>
      </c>
      <c r="B41" s="518"/>
      <c r="C41" s="518"/>
      <c r="D41" s="518"/>
      <c r="E41" s="518"/>
      <c r="F41" s="519"/>
      <c r="G41" s="205"/>
      <c r="H41" s="206"/>
      <c r="I41" s="206"/>
      <c r="J41" s="206"/>
      <c r="K41" s="205"/>
      <c r="L41" s="207"/>
      <c r="M41" s="206"/>
      <c r="N41" s="208" t="e">
        <f>+VLOOKUP($H$39,Ceilings!$A$2:$D$202,3,FALSE)</f>
        <v>#N/A</v>
      </c>
      <c r="O41" s="205"/>
      <c r="P41" s="205"/>
      <c r="Q41" s="205"/>
      <c r="R41" s="208" t="e">
        <f t="shared" ref="R41:R46" si="2">+N41*L41*$F$39</f>
        <v>#N/A</v>
      </c>
      <c r="S41" s="206"/>
      <c r="T41" s="208">
        <f>+L41*Ceilings!$B$206</f>
        <v>0</v>
      </c>
      <c r="U41" s="206"/>
      <c r="V41" s="209"/>
      <c r="W41" s="152"/>
    </row>
    <row r="42" spans="1:23" ht="15.75" customHeight="1" x14ac:dyDescent="0.25">
      <c r="A42" s="517" t="s">
        <v>286</v>
      </c>
      <c r="B42" s="518"/>
      <c r="C42" s="518"/>
      <c r="D42" s="518"/>
      <c r="E42" s="518"/>
      <c r="F42" s="519"/>
      <c r="G42" s="205"/>
      <c r="H42" s="206"/>
      <c r="I42" s="206"/>
      <c r="J42" s="206"/>
      <c r="K42" s="205"/>
      <c r="L42" s="207"/>
      <c r="M42" s="206"/>
      <c r="N42" s="208" t="e">
        <f>+VLOOKUP($H$39,Ceilings!$A$2:$D$202,3,FALSE)</f>
        <v>#N/A</v>
      </c>
      <c r="O42" s="205"/>
      <c r="P42" s="205"/>
      <c r="Q42" s="205"/>
      <c r="R42" s="208" t="e">
        <f t="shared" si="2"/>
        <v>#N/A</v>
      </c>
      <c r="S42" s="206"/>
      <c r="T42" s="208">
        <f>+L42*Ceilings!$B$207</f>
        <v>0</v>
      </c>
      <c r="U42" s="206"/>
      <c r="V42" s="209"/>
      <c r="W42" s="152"/>
    </row>
    <row r="43" spans="1:23" ht="15.75" customHeight="1" x14ac:dyDescent="0.25">
      <c r="A43" s="517" t="s">
        <v>287</v>
      </c>
      <c r="B43" s="518"/>
      <c r="C43" s="518"/>
      <c r="D43" s="518"/>
      <c r="E43" s="518"/>
      <c r="F43" s="519"/>
      <c r="G43" s="205"/>
      <c r="H43" s="206"/>
      <c r="I43" s="206"/>
      <c r="J43" s="206"/>
      <c r="K43" s="205"/>
      <c r="L43" s="207"/>
      <c r="M43" s="206"/>
      <c r="N43" s="208" t="e">
        <f>+VLOOKUP($H$39,Ceilings!$A$2:$D$202,3,FALSE)</f>
        <v>#N/A</v>
      </c>
      <c r="O43" s="205"/>
      <c r="P43" s="205"/>
      <c r="Q43" s="205"/>
      <c r="R43" s="208" t="e">
        <f t="shared" si="2"/>
        <v>#N/A</v>
      </c>
      <c r="S43" s="206"/>
      <c r="T43" s="208">
        <f>+L43*Ceilings!$B$208</f>
        <v>0</v>
      </c>
      <c r="U43" s="206"/>
      <c r="V43" s="209"/>
      <c r="W43" s="152"/>
    </row>
    <row r="44" spans="1:23" ht="15.75" customHeight="1" x14ac:dyDescent="0.25">
      <c r="A44" s="517" t="s">
        <v>288</v>
      </c>
      <c r="B44" s="518"/>
      <c r="C44" s="518"/>
      <c r="D44" s="518"/>
      <c r="E44" s="518"/>
      <c r="F44" s="519"/>
      <c r="G44" s="205"/>
      <c r="H44" s="206"/>
      <c r="I44" s="206"/>
      <c r="J44" s="206"/>
      <c r="K44" s="205"/>
      <c r="L44" s="207"/>
      <c r="M44" s="206"/>
      <c r="N44" s="208" t="e">
        <f>+VLOOKUP($H$39,Ceilings!$A$2:$D$202,3,FALSE)</f>
        <v>#N/A</v>
      </c>
      <c r="O44" s="205"/>
      <c r="P44" s="205"/>
      <c r="Q44" s="205"/>
      <c r="R44" s="208" t="e">
        <f t="shared" si="2"/>
        <v>#N/A</v>
      </c>
      <c r="S44" s="206"/>
      <c r="T44" s="208">
        <f>+L44*Ceilings!$B$209</f>
        <v>0</v>
      </c>
      <c r="U44" s="206"/>
      <c r="V44" s="209"/>
      <c r="W44" s="152"/>
    </row>
    <row r="45" spans="1:23" ht="15.75" customHeight="1" x14ac:dyDescent="0.25">
      <c r="A45" s="517" t="s">
        <v>289</v>
      </c>
      <c r="B45" s="518"/>
      <c r="C45" s="518"/>
      <c r="D45" s="518"/>
      <c r="E45" s="518"/>
      <c r="F45" s="519"/>
      <c r="G45" s="205"/>
      <c r="H45" s="206"/>
      <c r="I45" s="206"/>
      <c r="J45" s="206"/>
      <c r="K45" s="205"/>
      <c r="L45" s="207"/>
      <c r="M45" s="206"/>
      <c r="N45" s="208" t="e">
        <f>+VLOOKUP($H$39,Ceilings!$A$2:$D$202,3,FALSE)</f>
        <v>#N/A</v>
      </c>
      <c r="O45" s="205"/>
      <c r="P45" s="205"/>
      <c r="Q45" s="205"/>
      <c r="R45" s="208" t="e">
        <f t="shared" si="2"/>
        <v>#N/A</v>
      </c>
      <c r="S45" s="206"/>
      <c r="T45" s="208">
        <f>+L45*Ceilings!$B$210</f>
        <v>0</v>
      </c>
      <c r="U45" s="206"/>
      <c r="V45" s="209"/>
      <c r="W45" s="152"/>
    </row>
    <row r="46" spans="1:23" ht="15.75" customHeight="1" x14ac:dyDescent="0.25">
      <c r="A46" s="517" t="s">
        <v>290</v>
      </c>
      <c r="B46" s="518"/>
      <c r="C46" s="518"/>
      <c r="D46" s="518"/>
      <c r="E46" s="518"/>
      <c r="F46" s="519"/>
      <c r="G46" s="205"/>
      <c r="H46" s="206"/>
      <c r="I46" s="206"/>
      <c r="J46" s="206"/>
      <c r="K46" s="205"/>
      <c r="L46" s="207"/>
      <c r="M46" s="206"/>
      <c r="N46" s="208" t="e">
        <f>+VLOOKUP($H$39,Ceilings!$A$2:$D$202,3,FALSE)</f>
        <v>#N/A</v>
      </c>
      <c r="O46" s="205"/>
      <c r="P46" s="205"/>
      <c r="Q46" s="205"/>
      <c r="R46" s="208" t="e">
        <f t="shared" si="2"/>
        <v>#N/A</v>
      </c>
      <c r="S46" s="206"/>
      <c r="T46" s="208">
        <f>+L46*Ceilings!$B$211</f>
        <v>0</v>
      </c>
      <c r="U46" s="206"/>
      <c r="V46" s="209"/>
      <c r="W46" s="152"/>
    </row>
    <row r="47" spans="1:23" ht="16.5" customHeight="1" thickBot="1" x14ac:dyDescent="0.3">
      <c r="A47" s="514" t="s">
        <v>22</v>
      </c>
      <c r="B47" s="515"/>
      <c r="C47" s="515"/>
      <c r="D47" s="515"/>
      <c r="E47" s="515"/>
      <c r="F47" s="516"/>
      <c r="G47" s="194"/>
      <c r="H47" s="194"/>
      <c r="I47" s="194"/>
      <c r="J47" s="194"/>
      <c r="K47" s="210"/>
      <c r="L47" s="307">
        <f>SUM(L40:L46)</f>
        <v>0</v>
      </c>
      <c r="M47" s="211"/>
      <c r="N47" s="194"/>
      <c r="O47" s="211"/>
      <c r="P47" s="212" t="e">
        <f>SUM(P40:P46)</f>
        <v>#N/A</v>
      </c>
      <c r="Q47" s="194"/>
      <c r="R47" s="212" t="e">
        <f>SUM(R41:R46)</f>
        <v>#N/A</v>
      </c>
      <c r="S47" s="213"/>
      <c r="T47" s="212">
        <f>SUM(T41:T46)</f>
        <v>0</v>
      </c>
      <c r="U47" s="213"/>
      <c r="V47" s="316">
        <f>IFERROR((+T47+R47+P47),0)</f>
        <v>0</v>
      </c>
      <c r="W47" s="152"/>
    </row>
    <row r="48" spans="1:23" ht="5.25" customHeight="1" thickBot="1" x14ac:dyDescent="0.3">
      <c r="A48" s="153"/>
      <c r="B48" s="170"/>
      <c r="C48" s="170"/>
      <c r="D48" s="153"/>
      <c r="E48" s="153"/>
      <c r="F48" s="153"/>
      <c r="G48" s="153"/>
      <c r="H48" s="153"/>
      <c r="I48" s="153"/>
      <c r="J48" s="153"/>
      <c r="K48" s="153"/>
      <c r="L48" s="153"/>
      <c r="M48" s="153"/>
      <c r="N48" s="153"/>
      <c r="O48" s="153"/>
      <c r="P48" s="153"/>
      <c r="Q48" s="153"/>
      <c r="R48" s="153"/>
      <c r="S48" s="153"/>
      <c r="T48" s="153"/>
      <c r="U48" s="153"/>
      <c r="V48" s="153"/>
      <c r="W48" s="152"/>
    </row>
    <row r="49" spans="1:23" ht="43.5" customHeight="1" x14ac:dyDescent="0.25">
      <c r="A49" s="201">
        <v>4</v>
      </c>
      <c r="B49" s="520" t="str">
        <f>IF('1.Approved Budget (=Signed)'!B49=0,"",'1.Approved Budget (=Signed)'!B49)</f>
        <v/>
      </c>
      <c r="C49" s="521"/>
      <c r="D49" s="521"/>
      <c r="E49" s="522"/>
      <c r="F49" s="196"/>
      <c r="G49" s="202"/>
      <c r="H49" s="513"/>
      <c r="I49" s="513"/>
      <c r="J49" s="513"/>
      <c r="K49" s="193"/>
      <c r="L49" s="193"/>
      <c r="M49" s="193"/>
      <c r="N49" s="193"/>
      <c r="O49" s="193"/>
      <c r="P49" s="193"/>
      <c r="Q49" s="193"/>
      <c r="R49" s="193"/>
      <c r="S49" s="193"/>
      <c r="T49" s="193"/>
      <c r="U49" s="203"/>
      <c r="V49" s="204"/>
      <c r="W49" s="168"/>
    </row>
    <row r="50" spans="1:23" ht="15.75" customHeight="1" x14ac:dyDescent="0.25">
      <c r="A50" s="517" t="s">
        <v>15</v>
      </c>
      <c r="B50" s="518"/>
      <c r="C50" s="518"/>
      <c r="D50" s="518"/>
      <c r="E50" s="518"/>
      <c r="F50" s="519"/>
      <c r="G50" s="205"/>
      <c r="H50" s="206"/>
      <c r="I50" s="206"/>
      <c r="J50" s="206"/>
      <c r="K50" s="205"/>
      <c r="L50" s="207"/>
      <c r="M50" s="206"/>
      <c r="N50" s="208" t="e">
        <f>+VLOOKUP($H$49,Ceilings!$A$2:$D$202,2,FALSE)</f>
        <v>#N/A</v>
      </c>
      <c r="O50" s="205"/>
      <c r="P50" s="208" t="e">
        <f>+N50*L50*F49</f>
        <v>#N/A</v>
      </c>
      <c r="Q50" s="205"/>
      <c r="R50" s="205"/>
      <c r="S50" s="205"/>
      <c r="T50" s="205"/>
      <c r="U50" s="206"/>
      <c r="V50" s="209"/>
      <c r="W50" s="152"/>
    </row>
    <row r="51" spans="1:23" ht="15.75" customHeight="1" x14ac:dyDescent="0.25">
      <c r="A51" s="517" t="s">
        <v>285</v>
      </c>
      <c r="B51" s="518"/>
      <c r="C51" s="518"/>
      <c r="D51" s="518"/>
      <c r="E51" s="518"/>
      <c r="F51" s="519"/>
      <c r="G51" s="205"/>
      <c r="H51" s="206"/>
      <c r="I51" s="206"/>
      <c r="J51" s="206"/>
      <c r="K51" s="205"/>
      <c r="L51" s="207"/>
      <c r="M51" s="206"/>
      <c r="N51" s="208" t="e">
        <f>+VLOOKUP($H$49,Ceilings!$A$2:$D$202,3,FALSE)</f>
        <v>#N/A</v>
      </c>
      <c r="O51" s="205"/>
      <c r="P51" s="205"/>
      <c r="Q51" s="205"/>
      <c r="R51" s="208" t="e">
        <f t="shared" ref="R51:R56" si="3">+N51*L51*$F$49</f>
        <v>#N/A</v>
      </c>
      <c r="S51" s="206"/>
      <c r="T51" s="208">
        <f>+L51*Ceilings!$B$206</f>
        <v>0</v>
      </c>
      <c r="U51" s="206"/>
      <c r="V51" s="209"/>
      <c r="W51" s="152"/>
    </row>
    <row r="52" spans="1:23" ht="15.75" customHeight="1" x14ac:dyDescent="0.25">
      <c r="A52" s="517" t="s">
        <v>286</v>
      </c>
      <c r="B52" s="518"/>
      <c r="C52" s="518"/>
      <c r="D52" s="518"/>
      <c r="E52" s="518"/>
      <c r="F52" s="519"/>
      <c r="G52" s="205"/>
      <c r="H52" s="206"/>
      <c r="I52" s="206"/>
      <c r="J52" s="206"/>
      <c r="K52" s="205"/>
      <c r="L52" s="207"/>
      <c r="M52" s="206"/>
      <c r="N52" s="208" t="e">
        <f>+VLOOKUP($H$49,Ceilings!$A$2:$D$202,3,FALSE)</f>
        <v>#N/A</v>
      </c>
      <c r="O52" s="205"/>
      <c r="P52" s="205"/>
      <c r="Q52" s="205"/>
      <c r="R52" s="208" t="e">
        <f t="shared" si="3"/>
        <v>#N/A</v>
      </c>
      <c r="S52" s="206"/>
      <c r="T52" s="208">
        <f>+L52*Ceilings!$B$207</f>
        <v>0</v>
      </c>
      <c r="U52" s="206"/>
      <c r="V52" s="209"/>
      <c r="W52" s="152"/>
    </row>
    <row r="53" spans="1:23" ht="15.75" customHeight="1" x14ac:dyDescent="0.25">
      <c r="A53" s="517" t="s">
        <v>287</v>
      </c>
      <c r="B53" s="518"/>
      <c r="C53" s="518"/>
      <c r="D53" s="518"/>
      <c r="E53" s="518"/>
      <c r="F53" s="519"/>
      <c r="G53" s="205"/>
      <c r="H53" s="206"/>
      <c r="I53" s="206"/>
      <c r="J53" s="206"/>
      <c r="K53" s="205"/>
      <c r="L53" s="207"/>
      <c r="M53" s="206"/>
      <c r="N53" s="208" t="e">
        <f>+VLOOKUP($H$49,Ceilings!$A$2:$D$202,3,FALSE)</f>
        <v>#N/A</v>
      </c>
      <c r="O53" s="205"/>
      <c r="P53" s="205"/>
      <c r="Q53" s="205"/>
      <c r="R53" s="208" t="e">
        <f t="shared" si="3"/>
        <v>#N/A</v>
      </c>
      <c r="S53" s="206"/>
      <c r="T53" s="208">
        <f>+L53*Ceilings!$B$208</f>
        <v>0</v>
      </c>
      <c r="U53" s="206"/>
      <c r="V53" s="209"/>
      <c r="W53" s="152"/>
    </row>
    <row r="54" spans="1:23" ht="15.75" customHeight="1" x14ac:dyDescent="0.25">
      <c r="A54" s="517" t="s">
        <v>288</v>
      </c>
      <c r="B54" s="518"/>
      <c r="C54" s="518"/>
      <c r="D54" s="518"/>
      <c r="E54" s="518"/>
      <c r="F54" s="519"/>
      <c r="G54" s="205"/>
      <c r="H54" s="206"/>
      <c r="I54" s="206"/>
      <c r="J54" s="206"/>
      <c r="K54" s="205"/>
      <c r="L54" s="207"/>
      <c r="M54" s="206"/>
      <c r="N54" s="208" t="e">
        <f>+VLOOKUP($H$49,Ceilings!$A$2:$D$202,3,FALSE)</f>
        <v>#N/A</v>
      </c>
      <c r="O54" s="205"/>
      <c r="P54" s="205"/>
      <c r="Q54" s="205"/>
      <c r="R54" s="208" t="e">
        <f t="shared" si="3"/>
        <v>#N/A</v>
      </c>
      <c r="S54" s="206"/>
      <c r="T54" s="208">
        <f>+L54*Ceilings!$B$209</f>
        <v>0</v>
      </c>
      <c r="U54" s="206"/>
      <c r="V54" s="209"/>
      <c r="W54" s="152"/>
    </row>
    <row r="55" spans="1:23" ht="15.75" customHeight="1" x14ac:dyDescent="0.25">
      <c r="A55" s="517" t="s">
        <v>289</v>
      </c>
      <c r="B55" s="518"/>
      <c r="C55" s="518"/>
      <c r="D55" s="518"/>
      <c r="E55" s="518"/>
      <c r="F55" s="519"/>
      <c r="G55" s="205"/>
      <c r="H55" s="206"/>
      <c r="I55" s="206"/>
      <c r="J55" s="206"/>
      <c r="K55" s="205"/>
      <c r="L55" s="207"/>
      <c r="M55" s="206"/>
      <c r="N55" s="208" t="e">
        <f>+VLOOKUP($H$49,Ceilings!$A$2:$D$202,3,FALSE)</f>
        <v>#N/A</v>
      </c>
      <c r="O55" s="205"/>
      <c r="P55" s="205"/>
      <c r="Q55" s="205"/>
      <c r="R55" s="208" t="e">
        <f t="shared" si="3"/>
        <v>#N/A</v>
      </c>
      <c r="S55" s="206"/>
      <c r="T55" s="208">
        <f>+L55*Ceilings!$B$210</f>
        <v>0</v>
      </c>
      <c r="U55" s="206"/>
      <c r="V55" s="209"/>
      <c r="W55" s="152"/>
    </row>
    <row r="56" spans="1:23" ht="15.75" customHeight="1" x14ac:dyDescent="0.25">
      <c r="A56" s="517" t="s">
        <v>290</v>
      </c>
      <c r="B56" s="518"/>
      <c r="C56" s="518"/>
      <c r="D56" s="518"/>
      <c r="E56" s="518"/>
      <c r="F56" s="519"/>
      <c r="G56" s="205"/>
      <c r="H56" s="206"/>
      <c r="I56" s="206"/>
      <c r="J56" s="206"/>
      <c r="K56" s="205"/>
      <c r="L56" s="207"/>
      <c r="M56" s="206"/>
      <c r="N56" s="208" t="e">
        <f>+VLOOKUP($H$49,Ceilings!$A$2:$D$202,3,FALSE)</f>
        <v>#N/A</v>
      </c>
      <c r="O56" s="205"/>
      <c r="P56" s="205"/>
      <c r="Q56" s="205"/>
      <c r="R56" s="208" t="e">
        <f t="shared" si="3"/>
        <v>#N/A</v>
      </c>
      <c r="S56" s="206"/>
      <c r="T56" s="208">
        <f>+L56*Ceilings!$B$211</f>
        <v>0</v>
      </c>
      <c r="U56" s="206"/>
      <c r="V56" s="209"/>
      <c r="W56" s="152"/>
    </row>
    <row r="57" spans="1:23" ht="16.5" customHeight="1" thickBot="1" x14ac:dyDescent="0.3">
      <c r="A57" s="514" t="s">
        <v>22</v>
      </c>
      <c r="B57" s="515"/>
      <c r="C57" s="515"/>
      <c r="D57" s="515"/>
      <c r="E57" s="515"/>
      <c r="F57" s="516"/>
      <c r="G57" s="194"/>
      <c r="H57" s="194"/>
      <c r="I57" s="194"/>
      <c r="J57" s="194"/>
      <c r="K57" s="210"/>
      <c r="L57" s="307">
        <f>SUM(L50:L56)</f>
        <v>0</v>
      </c>
      <c r="M57" s="211"/>
      <c r="N57" s="194"/>
      <c r="O57" s="211"/>
      <c r="P57" s="212" t="e">
        <f>SUM(P50:P56)</f>
        <v>#N/A</v>
      </c>
      <c r="Q57" s="194"/>
      <c r="R57" s="212" t="e">
        <f>SUM(R51:R56)</f>
        <v>#N/A</v>
      </c>
      <c r="S57" s="213"/>
      <c r="T57" s="212">
        <f>SUM(T51:T56)</f>
        <v>0</v>
      </c>
      <c r="U57" s="213"/>
      <c r="V57" s="316">
        <f>IFERROR((+T57+R57+P57),0)</f>
        <v>0</v>
      </c>
      <c r="W57" s="152"/>
    </row>
    <row r="58" spans="1:23" ht="5.25" customHeight="1" thickBot="1" x14ac:dyDescent="0.3">
      <c r="A58" s="153"/>
      <c r="B58" s="170"/>
      <c r="C58" s="170"/>
      <c r="D58" s="153"/>
      <c r="E58" s="153"/>
      <c r="F58" s="153"/>
      <c r="G58" s="153"/>
      <c r="H58" s="153"/>
      <c r="I58" s="153"/>
      <c r="J58" s="153"/>
      <c r="K58" s="153"/>
      <c r="L58" s="153"/>
      <c r="M58" s="153"/>
      <c r="N58" s="153"/>
      <c r="O58" s="153"/>
      <c r="P58" s="153"/>
      <c r="Q58" s="153"/>
      <c r="R58" s="153"/>
      <c r="S58" s="153"/>
      <c r="T58" s="153"/>
      <c r="U58" s="153"/>
      <c r="V58" s="153"/>
      <c r="W58" s="152"/>
    </row>
    <row r="59" spans="1:23" ht="43.5" customHeight="1" x14ac:dyDescent="0.25">
      <c r="A59" s="201">
        <v>5</v>
      </c>
      <c r="B59" s="520"/>
      <c r="C59" s="521"/>
      <c r="D59" s="521"/>
      <c r="E59" s="522"/>
      <c r="F59" s="196"/>
      <c r="G59" s="202"/>
      <c r="H59" s="513"/>
      <c r="I59" s="513"/>
      <c r="J59" s="513"/>
      <c r="K59" s="193"/>
      <c r="L59" s="193"/>
      <c r="M59" s="193"/>
      <c r="N59" s="193"/>
      <c r="O59" s="193"/>
      <c r="P59" s="193"/>
      <c r="Q59" s="193"/>
      <c r="R59" s="193"/>
      <c r="S59" s="193"/>
      <c r="T59" s="193"/>
      <c r="U59" s="203"/>
      <c r="V59" s="204"/>
      <c r="W59" s="168"/>
    </row>
    <row r="60" spans="1:23" ht="15.75" customHeight="1" x14ac:dyDescent="0.25">
      <c r="A60" s="517" t="s">
        <v>15</v>
      </c>
      <c r="B60" s="518"/>
      <c r="C60" s="518"/>
      <c r="D60" s="518"/>
      <c r="E60" s="518"/>
      <c r="F60" s="519"/>
      <c r="G60" s="205"/>
      <c r="H60" s="206"/>
      <c r="I60" s="206"/>
      <c r="J60" s="206"/>
      <c r="K60" s="205"/>
      <c r="L60" s="207"/>
      <c r="M60" s="206"/>
      <c r="N60" s="208" t="e">
        <f>+VLOOKUP($H$59,Ceilings!$A$2:$D$202,2,FALSE)</f>
        <v>#N/A</v>
      </c>
      <c r="O60" s="205"/>
      <c r="P60" s="208" t="e">
        <f>+N60*L60*F59</f>
        <v>#N/A</v>
      </c>
      <c r="Q60" s="205"/>
      <c r="R60" s="205"/>
      <c r="S60" s="205"/>
      <c r="T60" s="205"/>
      <c r="U60" s="206"/>
      <c r="V60" s="209"/>
      <c r="W60" s="152"/>
    </row>
    <row r="61" spans="1:23" ht="15.75" customHeight="1" x14ac:dyDescent="0.25">
      <c r="A61" s="517" t="s">
        <v>285</v>
      </c>
      <c r="B61" s="518"/>
      <c r="C61" s="518"/>
      <c r="D61" s="518"/>
      <c r="E61" s="518"/>
      <c r="F61" s="519"/>
      <c r="G61" s="205"/>
      <c r="H61" s="206"/>
      <c r="I61" s="206"/>
      <c r="J61" s="206"/>
      <c r="K61" s="205"/>
      <c r="L61" s="207"/>
      <c r="M61" s="206"/>
      <c r="N61" s="208" t="e">
        <f>+VLOOKUP($H$59,Ceilings!$A$2:$D$202,3,FALSE)</f>
        <v>#N/A</v>
      </c>
      <c r="O61" s="205"/>
      <c r="P61" s="205"/>
      <c r="Q61" s="205"/>
      <c r="R61" s="208" t="e">
        <f t="shared" ref="R61:R66" si="4">+N61*L61*$F$59</f>
        <v>#N/A</v>
      </c>
      <c r="S61" s="206"/>
      <c r="T61" s="208">
        <f>+L61*Ceilings!$B$206</f>
        <v>0</v>
      </c>
      <c r="U61" s="206"/>
      <c r="V61" s="209"/>
      <c r="W61" s="152"/>
    </row>
    <row r="62" spans="1:23" ht="15.75" customHeight="1" x14ac:dyDescent="0.25">
      <c r="A62" s="517" t="s">
        <v>286</v>
      </c>
      <c r="B62" s="518"/>
      <c r="C62" s="518"/>
      <c r="D62" s="518"/>
      <c r="E62" s="518"/>
      <c r="F62" s="519"/>
      <c r="G62" s="205"/>
      <c r="H62" s="206"/>
      <c r="I62" s="206"/>
      <c r="J62" s="206"/>
      <c r="K62" s="205"/>
      <c r="L62" s="207"/>
      <c r="M62" s="206"/>
      <c r="N62" s="208" t="e">
        <f>+VLOOKUP($H$59,Ceilings!$A$2:$D$202,3,FALSE)</f>
        <v>#N/A</v>
      </c>
      <c r="O62" s="205"/>
      <c r="P62" s="205"/>
      <c r="Q62" s="205"/>
      <c r="R62" s="208" t="e">
        <f t="shared" si="4"/>
        <v>#N/A</v>
      </c>
      <c r="S62" s="206"/>
      <c r="T62" s="208">
        <f>+L62*Ceilings!$B$207</f>
        <v>0</v>
      </c>
      <c r="U62" s="206"/>
      <c r="V62" s="209"/>
      <c r="W62" s="152"/>
    </row>
    <row r="63" spans="1:23" ht="15.75" customHeight="1" x14ac:dyDescent="0.25">
      <c r="A63" s="517" t="s">
        <v>287</v>
      </c>
      <c r="B63" s="518"/>
      <c r="C63" s="518"/>
      <c r="D63" s="518"/>
      <c r="E63" s="518"/>
      <c r="F63" s="519"/>
      <c r="G63" s="205"/>
      <c r="H63" s="206"/>
      <c r="I63" s="206"/>
      <c r="J63" s="206"/>
      <c r="K63" s="205"/>
      <c r="L63" s="207"/>
      <c r="M63" s="206"/>
      <c r="N63" s="208" t="e">
        <f>+VLOOKUP($H$59,Ceilings!$A$2:$D$202,3,FALSE)</f>
        <v>#N/A</v>
      </c>
      <c r="O63" s="205"/>
      <c r="P63" s="205"/>
      <c r="Q63" s="205"/>
      <c r="R63" s="208" t="e">
        <f t="shared" si="4"/>
        <v>#N/A</v>
      </c>
      <c r="S63" s="206"/>
      <c r="T63" s="208">
        <f>+L63*Ceilings!$B$208</f>
        <v>0</v>
      </c>
      <c r="U63" s="206"/>
      <c r="V63" s="209"/>
      <c r="W63" s="152"/>
    </row>
    <row r="64" spans="1:23" ht="15.75" customHeight="1" x14ac:dyDescent="0.25">
      <c r="A64" s="517" t="s">
        <v>288</v>
      </c>
      <c r="B64" s="518"/>
      <c r="C64" s="518"/>
      <c r="D64" s="518"/>
      <c r="E64" s="518"/>
      <c r="F64" s="519"/>
      <c r="G64" s="205"/>
      <c r="H64" s="206"/>
      <c r="I64" s="206"/>
      <c r="J64" s="206"/>
      <c r="K64" s="205"/>
      <c r="L64" s="207"/>
      <c r="M64" s="206"/>
      <c r="N64" s="208" t="e">
        <f>+VLOOKUP($H$59,Ceilings!$A$2:$D$202,3,FALSE)</f>
        <v>#N/A</v>
      </c>
      <c r="O64" s="205"/>
      <c r="P64" s="205"/>
      <c r="Q64" s="205"/>
      <c r="R64" s="208" t="e">
        <f t="shared" si="4"/>
        <v>#N/A</v>
      </c>
      <c r="S64" s="206"/>
      <c r="T64" s="208">
        <f>+L64*Ceilings!$B$209</f>
        <v>0</v>
      </c>
      <c r="U64" s="206"/>
      <c r="V64" s="209"/>
      <c r="W64" s="152"/>
    </row>
    <row r="65" spans="1:23" ht="15.75" customHeight="1" x14ac:dyDescent="0.25">
      <c r="A65" s="517" t="s">
        <v>289</v>
      </c>
      <c r="B65" s="518"/>
      <c r="C65" s="518"/>
      <c r="D65" s="518"/>
      <c r="E65" s="518"/>
      <c r="F65" s="519"/>
      <c r="G65" s="205"/>
      <c r="H65" s="206"/>
      <c r="I65" s="206"/>
      <c r="J65" s="206"/>
      <c r="K65" s="205"/>
      <c r="L65" s="207"/>
      <c r="M65" s="206"/>
      <c r="N65" s="208" t="e">
        <f>+VLOOKUP($H$59,Ceilings!$A$2:$D$202,3,FALSE)</f>
        <v>#N/A</v>
      </c>
      <c r="O65" s="205"/>
      <c r="P65" s="205"/>
      <c r="Q65" s="205"/>
      <c r="R65" s="208" t="e">
        <f t="shared" si="4"/>
        <v>#N/A</v>
      </c>
      <c r="S65" s="206"/>
      <c r="T65" s="208">
        <f>+L65*Ceilings!$B$210</f>
        <v>0</v>
      </c>
      <c r="U65" s="206"/>
      <c r="V65" s="209"/>
      <c r="W65" s="152"/>
    </row>
    <row r="66" spans="1:23" ht="15.75" customHeight="1" x14ac:dyDescent="0.25">
      <c r="A66" s="517" t="s">
        <v>290</v>
      </c>
      <c r="B66" s="518"/>
      <c r="C66" s="518"/>
      <c r="D66" s="518"/>
      <c r="E66" s="518"/>
      <c r="F66" s="519"/>
      <c r="G66" s="205"/>
      <c r="H66" s="206"/>
      <c r="I66" s="206"/>
      <c r="J66" s="206"/>
      <c r="K66" s="205"/>
      <c r="L66" s="207"/>
      <c r="M66" s="206"/>
      <c r="N66" s="208" t="e">
        <f>+VLOOKUP($H$59,Ceilings!$A$2:$D$202,3,FALSE)</f>
        <v>#N/A</v>
      </c>
      <c r="O66" s="205"/>
      <c r="P66" s="205"/>
      <c r="Q66" s="205"/>
      <c r="R66" s="208" t="e">
        <f t="shared" si="4"/>
        <v>#N/A</v>
      </c>
      <c r="S66" s="206"/>
      <c r="T66" s="208">
        <f>+L66*Ceilings!$B$211</f>
        <v>0</v>
      </c>
      <c r="U66" s="206"/>
      <c r="V66" s="209"/>
      <c r="W66" s="152"/>
    </row>
    <row r="67" spans="1:23" ht="16.5" customHeight="1" thickBot="1" x14ac:dyDescent="0.3">
      <c r="A67" s="514" t="s">
        <v>22</v>
      </c>
      <c r="B67" s="515"/>
      <c r="C67" s="515"/>
      <c r="D67" s="515"/>
      <c r="E67" s="515"/>
      <c r="F67" s="516"/>
      <c r="G67" s="194"/>
      <c r="H67" s="194"/>
      <c r="I67" s="194"/>
      <c r="J67" s="194"/>
      <c r="K67" s="210"/>
      <c r="L67" s="307">
        <f>SUM(L60:L66)</f>
        <v>0</v>
      </c>
      <c r="M67" s="211"/>
      <c r="N67" s="194"/>
      <c r="O67" s="211"/>
      <c r="P67" s="212" t="e">
        <f>SUM(P60:P66)</f>
        <v>#N/A</v>
      </c>
      <c r="Q67" s="194"/>
      <c r="R67" s="212" t="e">
        <f>SUM(R61:R66)</f>
        <v>#N/A</v>
      </c>
      <c r="S67" s="213"/>
      <c r="T67" s="212">
        <f>SUM(T61:T66)</f>
        <v>0</v>
      </c>
      <c r="U67" s="213"/>
      <c r="V67" s="316">
        <f>IFERROR((+T67+R67+P67),0)</f>
        <v>0</v>
      </c>
      <c r="W67" s="152"/>
    </row>
    <row r="68" spans="1:23" ht="5.25" customHeight="1" thickBot="1" x14ac:dyDescent="0.3">
      <c r="A68" s="153"/>
      <c r="B68" s="170"/>
      <c r="C68" s="170"/>
      <c r="D68" s="153"/>
      <c r="E68" s="153"/>
      <c r="F68" s="153"/>
      <c r="G68" s="153"/>
      <c r="H68" s="153"/>
      <c r="I68" s="153"/>
      <c r="J68" s="153"/>
      <c r="K68" s="153"/>
      <c r="L68" s="153"/>
      <c r="M68" s="153"/>
      <c r="N68" s="153"/>
      <c r="O68" s="153"/>
      <c r="P68" s="153"/>
      <c r="Q68" s="153"/>
      <c r="R68" s="153"/>
      <c r="S68" s="153"/>
      <c r="T68" s="153"/>
      <c r="U68" s="153"/>
      <c r="V68" s="153"/>
      <c r="W68" s="152"/>
    </row>
    <row r="69" spans="1:23" ht="43.5" customHeight="1" x14ac:dyDescent="0.25">
      <c r="A69" s="201">
        <v>6</v>
      </c>
      <c r="B69" s="520"/>
      <c r="C69" s="521"/>
      <c r="D69" s="521"/>
      <c r="E69" s="522"/>
      <c r="F69" s="196"/>
      <c r="G69" s="202"/>
      <c r="H69" s="513"/>
      <c r="I69" s="513"/>
      <c r="J69" s="513"/>
      <c r="K69" s="193"/>
      <c r="L69" s="193"/>
      <c r="M69" s="193"/>
      <c r="N69" s="193"/>
      <c r="O69" s="193"/>
      <c r="P69" s="193"/>
      <c r="Q69" s="193"/>
      <c r="R69" s="193"/>
      <c r="S69" s="193"/>
      <c r="T69" s="193"/>
      <c r="U69" s="203"/>
      <c r="V69" s="204"/>
      <c r="W69" s="168"/>
    </row>
    <row r="70" spans="1:23" ht="15.75" customHeight="1" x14ac:dyDescent="0.25">
      <c r="A70" s="517" t="s">
        <v>15</v>
      </c>
      <c r="B70" s="518"/>
      <c r="C70" s="518"/>
      <c r="D70" s="518"/>
      <c r="E70" s="518"/>
      <c r="F70" s="519"/>
      <c r="G70" s="205"/>
      <c r="H70" s="206"/>
      <c r="I70" s="206"/>
      <c r="J70" s="206"/>
      <c r="K70" s="205"/>
      <c r="L70" s="207"/>
      <c r="M70" s="206"/>
      <c r="N70" s="208" t="e">
        <f>+VLOOKUP($H$69,Ceilings!$A$2:$D$202,2,FALSE)</f>
        <v>#N/A</v>
      </c>
      <c r="O70" s="205"/>
      <c r="P70" s="208" t="e">
        <f>+N70*L70*F69</f>
        <v>#N/A</v>
      </c>
      <c r="Q70" s="205"/>
      <c r="R70" s="205"/>
      <c r="S70" s="205"/>
      <c r="T70" s="205"/>
      <c r="U70" s="206"/>
      <c r="V70" s="209"/>
      <c r="W70" s="152"/>
    </row>
    <row r="71" spans="1:23" ht="15.75" customHeight="1" x14ac:dyDescent="0.25">
      <c r="A71" s="517" t="s">
        <v>285</v>
      </c>
      <c r="B71" s="518"/>
      <c r="C71" s="518"/>
      <c r="D71" s="518"/>
      <c r="E71" s="518"/>
      <c r="F71" s="519"/>
      <c r="G71" s="205"/>
      <c r="H71" s="206"/>
      <c r="I71" s="206"/>
      <c r="J71" s="206"/>
      <c r="K71" s="205"/>
      <c r="L71" s="207"/>
      <c r="M71" s="206"/>
      <c r="N71" s="208" t="e">
        <f>+VLOOKUP($H$69,Ceilings!$A$2:$D$202,3,FALSE)</f>
        <v>#N/A</v>
      </c>
      <c r="O71" s="205"/>
      <c r="P71" s="205"/>
      <c r="Q71" s="205"/>
      <c r="R71" s="208" t="e">
        <f t="shared" ref="R71:R76" si="5">+N71*L71*$F$69</f>
        <v>#N/A</v>
      </c>
      <c r="S71" s="206"/>
      <c r="T71" s="208">
        <f>+L71*Ceilings!$B$206</f>
        <v>0</v>
      </c>
      <c r="U71" s="206"/>
      <c r="V71" s="209"/>
      <c r="W71" s="152"/>
    </row>
    <row r="72" spans="1:23" ht="15.75" customHeight="1" x14ac:dyDescent="0.25">
      <c r="A72" s="517" t="s">
        <v>286</v>
      </c>
      <c r="B72" s="518"/>
      <c r="C72" s="518"/>
      <c r="D72" s="518"/>
      <c r="E72" s="518"/>
      <c r="F72" s="519"/>
      <c r="G72" s="205"/>
      <c r="H72" s="206"/>
      <c r="I72" s="206"/>
      <c r="J72" s="206"/>
      <c r="K72" s="205"/>
      <c r="L72" s="207"/>
      <c r="M72" s="206"/>
      <c r="N72" s="208" t="e">
        <f>+VLOOKUP($H$69,Ceilings!$A$2:$D$202,3,FALSE)</f>
        <v>#N/A</v>
      </c>
      <c r="O72" s="205"/>
      <c r="P72" s="205"/>
      <c r="Q72" s="205"/>
      <c r="R72" s="208" t="e">
        <f t="shared" si="5"/>
        <v>#N/A</v>
      </c>
      <c r="S72" s="206"/>
      <c r="T72" s="208">
        <f>+L72*Ceilings!$B$207</f>
        <v>0</v>
      </c>
      <c r="U72" s="206"/>
      <c r="V72" s="209"/>
      <c r="W72" s="152"/>
    </row>
    <row r="73" spans="1:23" ht="15.75" customHeight="1" x14ac:dyDescent="0.25">
      <c r="A73" s="517" t="s">
        <v>287</v>
      </c>
      <c r="B73" s="518"/>
      <c r="C73" s="518"/>
      <c r="D73" s="518"/>
      <c r="E73" s="518"/>
      <c r="F73" s="519"/>
      <c r="G73" s="205"/>
      <c r="H73" s="206"/>
      <c r="I73" s="206"/>
      <c r="J73" s="206"/>
      <c r="K73" s="205"/>
      <c r="L73" s="207"/>
      <c r="M73" s="206"/>
      <c r="N73" s="208" t="e">
        <f>+VLOOKUP($H$69,Ceilings!$A$2:$D$202,3,FALSE)</f>
        <v>#N/A</v>
      </c>
      <c r="O73" s="205"/>
      <c r="P73" s="205"/>
      <c r="Q73" s="205"/>
      <c r="R73" s="208" t="e">
        <f t="shared" si="5"/>
        <v>#N/A</v>
      </c>
      <c r="S73" s="206"/>
      <c r="T73" s="208">
        <f>+L73*Ceilings!$B$208</f>
        <v>0</v>
      </c>
      <c r="U73" s="206"/>
      <c r="V73" s="209"/>
      <c r="W73" s="152"/>
    </row>
    <row r="74" spans="1:23" ht="15.75" customHeight="1" x14ac:dyDescent="0.25">
      <c r="A74" s="517" t="s">
        <v>288</v>
      </c>
      <c r="B74" s="518"/>
      <c r="C74" s="518"/>
      <c r="D74" s="518"/>
      <c r="E74" s="518"/>
      <c r="F74" s="519"/>
      <c r="G74" s="205"/>
      <c r="H74" s="206"/>
      <c r="I74" s="206"/>
      <c r="J74" s="206"/>
      <c r="K74" s="205"/>
      <c r="L74" s="207"/>
      <c r="M74" s="206"/>
      <c r="N74" s="208" t="e">
        <f>+VLOOKUP($H$69,Ceilings!$A$2:$D$202,3,FALSE)</f>
        <v>#N/A</v>
      </c>
      <c r="O74" s="205"/>
      <c r="P74" s="205"/>
      <c r="Q74" s="205"/>
      <c r="R74" s="208" t="e">
        <f t="shared" si="5"/>
        <v>#N/A</v>
      </c>
      <c r="S74" s="206"/>
      <c r="T74" s="208">
        <f>+L74*Ceilings!$B$209</f>
        <v>0</v>
      </c>
      <c r="U74" s="206"/>
      <c r="V74" s="209"/>
      <c r="W74" s="152"/>
    </row>
    <row r="75" spans="1:23" ht="15.75" customHeight="1" x14ac:dyDescent="0.25">
      <c r="A75" s="517" t="s">
        <v>289</v>
      </c>
      <c r="B75" s="518"/>
      <c r="C75" s="518"/>
      <c r="D75" s="518"/>
      <c r="E75" s="518"/>
      <c r="F75" s="519"/>
      <c r="G75" s="205"/>
      <c r="H75" s="206"/>
      <c r="I75" s="206"/>
      <c r="J75" s="206"/>
      <c r="K75" s="205"/>
      <c r="L75" s="207"/>
      <c r="M75" s="206"/>
      <c r="N75" s="208" t="e">
        <f>+VLOOKUP($H$69,Ceilings!$A$2:$D$202,3,FALSE)</f>
        <v>#N/A</v>
      </c>
      <c r="O75" s="205"/>
      <c r="P75" s="205"/>
      <c r="Q75" s="205"/>
      <c r="R75" s="208" t="e">
        <f t="shared" si="5"/>
        <v>#N/A</v>
      </c>
      <c r="S75" s="206"/>
      <c r="T75" s="208">
        <f>+L75*Ceilings!$B$210</f>
        <v>0</v>
      </c>
      <c r="U75" s="206"/>
      <c r="V75" s="209"/>
      <c r="W75" s="152"/>
    </row>
    <row r="76" spans="1:23" ht="15.75" customHeight="1" x14ac:dyDescent="0.25">
      <c r="A76" s="517" t="s">
        <v>290</v>
      </c>
      <c r="B76" s="518"/>
      <c r="C76" s="518"/>
      <c r="D76" s="518"/>
      <c r="E76" s="518"/>
      <c r="F76" s="519"/>
      <c r="G76" s="205"/>
      <c r="H76" s="206"/>
      <c r="I76" s="206"/>
      <c r="J76" s="206"/>
      <c r="K76" s="205"/>
      <c r="L76" s="207"/>
      <c r="M76" s="206"/>
      <c r="N76" s="208" t="e">
        <f>+VLOOKUP($H$69,Ceilings!$A$2:$D$202,3,FALSE)</f>
        <v>#N/A</v>
      </c>
      <c r="O76" s="205"/>
      <c r="P76" s="205"/>
      <c r="Q76" s="205"/>
      <c r="R76" s="208" t="e">
        <f t="shared" si="5"/>
        <v>#N/A</v>
      </c>
      <c r="S76" s="206"/>
      <c r="T76" s="208">
        <f>+L76*Ceilings!$B$211</f>
        <v>0</v>
      </c>
      <c r="U76" s="206"/>
      <c r="V76" s="209"/>
      <c r="W76" s="152"/>
    </row>
    <row r="77" spans="1:23" ht="16.5" customHeight="1" thickBot="1" x14ac:dyDescent="0.3">
      <c r="A77" s="514" t="s">
        <v>22</v>
      </c>
      <c r="B77" s="515"/>
      <c r="C77" s="515"/>
      <c r="D77" s="515"/>
      <c r="E77" s="515"/>
      <c r="F77" s="516"/>
      <c r="G77" s="194"/>
      <c r="H77" s="194"/>
      <c r="I77" s="194"/>
      <c r="J77" s="194"/>
      <c r="K77" s="210"/>
      <c r="L77" s="307">
        <f>SUM(L70:L76)</f>
        <v>0</v>
      </c>
      <c r="M77" s="211"/>
      <c r="N77" s="194"/>
      <c r="O77" s="211"/>
      <c r="P77" s="212" t="e">
        <f>SUM(P70:P76)</f>
        <v>#N/A</v>
      </c>
      <c r="Q77" s="194"/>
      <c r="R77" s="212" t="e">
        <f>SUM(R71:R76)</f>
        <v>#N/A</v>
      </c>
      <c r="S77" s="213"/>
      <c r="T77" s="212">
        <f>SUM(T71:T76)</f>
        <v>0</v>
      </c>
      <c r="U77" s="213"/>
      <c r="V77" s="316">
        <f>IFERROR(+T77+R77+P77,0)</f>
        <v>0</v>
      </c>
      <c r="W77" s="152"/>
    </row>
    <row r="78" spans="1:23" ht="5.25" customHeight="1" thickBot="1" x14ac:dyDescent="0.3">
      <c r="A78" s="153"/>
      <c r="B78" s="170"/>
      <c r="C78" s="170"/>
      <c r="D78" s="153"/>
      <c r="E78" s="153"/>
      <c r="F78" s="153"/>
      <c r="G78" s="153"/>
      <c r="H78" s="153"/>
      <c r="I78" s="153"/>
      <c r="J78" s="153"/>
      <c r="K78" s="153"/>
      <c r="L78" s="153"/>
      <c r="M78" s="153"/>
      <c r="N78" s="153"/>
      <c r="O78" s="153"/>
      <c r="P78" s="153"/>
      <c r="Q78" s="153"/>
      <c r="R78" s="153"/>
      <c r="S78" s="153"/>
      <c r="T78" s="153"/>
      <c r="U78" s="153"/>
      <c r="V78" s="153"/>
      <c r="W78" s="152"/>
    </row>
    <row r="79" spans="1:23" ht="43.5" customHeight="1" x14ac:dyDescent="0.25">
      <c r="A79" s="201">
        <v>7</v>
      </c>
      <c r="B79" s="520"/>
      <c r="C79" s="521"/>
      <c r="D79" s="521"/>
      <c r="E79" s="522"/>
      <c r="F79" s="196"/>
      <c r="G79" s="202"/>
      <c r="H79" s="513"/>
      <c r="I79" s="513"/>
      <c r="J79" s="513"/>
      <c r="K79" s="193"/>
      <c r="L79" s="193"/>
      <c r="M79" s="193"/>
      <c r="N79" s="193"/>
      <c r="O79" s="193"/>
      <c r="P79" s="193"/>
      <c r="Q79" s="193"/>
      <c r="R79" s="193"/>
      <c r="S79" s="193"/>
      <c r="T79" s="193"/>
      <c r="U79" s="203"/>
      <c r="V79" s="204"/>
      <c r="W79" s="168"/>
    </row>
    <row r="80" spans="1:23" ht="15.75" customHeight="1" x14ac:dyDescent="0.25">
      <c r="A80" s="517" t="s">
        <v>15</v>
      </c>
      <c r="B80" s="518"/>
      <c r="C80" s="518"/>
      <c r="D80" s="518"/>
      <c r="E80" s="518"/>
      <c r="F80" s="519"/>
      <c r="G80" s="205"/>
      <c r="H80" s="206"/>
      <c r="I80" s="206"/>
      <c r="J80" s="206"/>
      <c r="K80" s="205"/>
      <c r="L80" s="207"/>
      <c r="M80" s="206"/>
      <c r="N80" s="208" t="e">
        <f>+VLOOKUP($H$79,Ceilings!$A$2:$D$202,2,FALSE)</f>
        <v>#N/A</v>
      </c>
      <c r="O80" s="205"/>
      <c r="P80" s="208" t="e">
        <f>+N80*L80*F79</f>
        <v>#N/A</v>
      </c>
      <c r="Q80" s="205"/>
      <c r="R80" s="205"/>
      <c r="S80" s="205"/>
      <c r="T80" s="205"/>
      <c r="U80" s="206"/>
      <c r="V80" s="209"/>
      <c r="W80" s="152"/>
    </row>
    <row r="81" spans="1:23" ht="15.75" customHeight="1" x14ac:dyDescent="0.25">
      <c r="A81" s="517" t="s">
        <v>285</v>
      </c>
      <c r="B81" s="518"/>
      <c r="C81" s="518"/>
      <c r="D81" s="518"/>
      <c r="E81" s="518"/>
      <c r="F81" s="519"/>
      <c r="G81" s="205"/>
      <c r="H81" s="206"/>
      <c r="I81" s="206"/>
      <c r="J81" s="206"/>
      <c r="K81" s="205"/>
      <c r="L81" s="207"/>
      <c r="M81" s="206"/>
      <c r="N81" s="208" t="e">
        <f>+VLOOKUP($H$79,Ceilings!$A$2:$D$202,3,FALSE)</f>
        <v>#N/A</v>
      </c>
      <c r="O81" s="205"/>
      <c r="P81" s="205"/>
      <c r="Q81" s="205"/>
      <c r="R81" s="208" t="e">
        <f t="shared" ref="R81:R86" si="6">+N81*L81*$F$79</f>
        <v>#N/A</v>
      </c>
      <c r="S81" s="206"/>
      <c r="T81" s="208">
        <f>+L81*Ceilings!$B$206</f>
        <v>0</v>
      </c>
      <c r="U81" s="206"/>
      <c r="V81" s="209"/>
      <c r="W81" s="152"/>
    </row>
    <row r="82" spans="1:23" ht="15.75" customHeight="1" x14ac:dyDescent="0.25">
      <c r="A82" s="517" t="s">
        <v>286</v>
      </c>
      <c r="B82" s="518"/>
      <c r="C82" s="518"/>
      <c r="D82" s="518"/>
      <c r="E82" s="518"/>
      <c r="F82" s="519"/>
      <c r="G82" s="205"/>
      <c r="H82" s="206"/>
      <c r="I82" s="206"/>
      <c r="J82" s="206"/>
      <c r="K82" s="205"/>
      <c r="L82" s="207"/>
      <c r="M82" s="206"/>
      <c r="N82" s="208" t="e">
        <f>+VLOOKUP($H$79,Ceilings!$A$2:$D$202,3,FALSE)</f>
        <v>#N/A</v>
      </c>
      <c r="O82" s="205"/>
      <c r="P82" s="205"/>
      <c r="Q82" s="205"/>
      <c r="R82" s="208" t="e">
        <f t="shared" si="6"/>
        <v>#N/A</v>
      </c>
      <c r="S82" s="206"/>
      <c r="T82" s="208">
        <f>+L82*Ceilings!$B$207</f>
        <v>0</v>
      </c>
      <c r="U82" s="206"/>
      <c r="V82" s="209"/>
      <c r="W82" s="152"/>
    </row>
    <row r="83" spans="1:23" ht="15.75" customHeight="1" x14ac:dyDescent="0.25">
      <c r="A83" s="517" t="s">
        <v>287</v>
      </c>
      <c r="B83" s="518"/>
      <c r="C83" s="518"/>
      <c r="D83" s="518"/>
      <c r="E83" s="518"/>
      <c r="F83" s="519"/>
      <c r="G83" s="205"/>
      <c r="H83" s="206"/>
      <c r="I83" s="206"/>
      <c r="J83" s="206"/>
      <c r="K83" s="205"/>
      <c r="L83" s="207"/>
      <c r="M83" s="206"/>
      <c r="N83" s="208" t="e">
        <f>+VLOOKUP($H$79,Ceilings!$A$2:$D$202,3,FALSE)</f>
        <v>#N/A</v>
      </c>
      <c r="O83" s="205"/>
      <c r="P83" s="205"/>
      <c r="Q83" s="205"/>
      <c r="R83" s="208" t="e">
        <f t="shared" si="6"/>
        <v>#N/A</v>
      </c>
      <c r="S83" s="206"/>
      <c r="T83" s="208">
        <f>+L83*Ceilings!$B$208</f>
        <v>0</v>
      </c>
      <c r="U83" s="206"/>
      <c r="V83" s="209"/>
      <c r="W83" s="152"/>
    </row>
    <row r="84" spans="1:23" ht="15.75" customHeight="1" x14ac:dyDescent="0.25">
      <c r="A84" s="517" t="s">
        <v>288</v>
      </c>
      <c r="B84" s="518"/>
      <c r="C84" s="518"/>
      <c r="D84" s="518"/>
      <c r="E84" s="518"/>
      <c r="F84" s="519"/>
      <c r="G84" s="205"/>
      <c r="H84" s="206"/>
      <c r="I84" s="206"/>
      <c r="J84" s="206"/>
      <c r="K84" s="205"/>
      <c r="L84" s="207"/>
      <c r="M84" s="206"/>
      <c r="N84" s="208" t="e">
        <f>+VLOOKUP($H$79,Ceilings!$A$2:$D$202,3,FALSE)</f>
        <v>#N/A</v>
      </c>
      <c r="O84" s="205"/>
      <c r="P84" s="205"/>
      <c r="Q84" s="205"/>
      <c r="R84" s="208" t="e">
        <f t="shared" si="6"/>
        <v>#N/A</v>
      </c>
      <c r="S84" s="206"/>
      <c r="T84" s="208">
        <f>+L84*Ceilings!$B$209</f>
        <v>0</v>
      </c>
      <c r="U84" s="206"/>
      <c r="V84" s="209"/>
      <c r="W84" s="152"/>
    </row>
    <row r="85" spans="1:23" ht="15.75" customHeight="1" x14ac:dyDescent="0.25">
      <c r="A85" s="517" t="s">
        <v>289</v>
      </c>
      <c r="B85" s="518"/>
      <c r="C85" s="518"/>
      <c r="D85" s="518"/>
      <c r="E85" s="518"/>
      <c r="F85" s="519"/>
      <c r="G85" s="205"/>
      <c r="H85" s="206"/>
      <c r="I85" s="206"/>
      <c r="J85" s="206"/>
      <c r="K85" s="205"/>
      <c r="L85" s="207"/>
      <c r="M85" s="206"/>
      <c r="N85" s="208" t="e">
        <f>+VLOOKUP($H$79,Ceilings!$A$2:$D$202,3,FALSE)</f>
        <v>#N/A</v>
      </c>
      <c r="O85" s="205"/>
      <c r="P85" s="205"/>
      <c r="Q85" s="205"/>
      <c r="R85" s="208" t="e">
        <f t="shared" si="6"/>
        <v>#N/A</v>
      </c>
      <c r="S85" s="206"/>
      <c r="T85" s="208">
        <f>+L85*Ceilings!$B$210</f>
        <v>0</v>
      </c>
      <c r="U85" s="206"/>
      <c r="V85" s="209"/>
      <c r="W85" s="152"/>
    </row>
    <row r="86" spans="1:23" ht="15.75" customHeight="1" x14ac:dyDescent="0.25">
      <c r="A86" s="517" t="s">
        <v>290</v>
      </c>
      <c r="B86" s="518"/>
      <c r="C86" s="518"/>
      <c r="D86" s="518"/>
      <c r="E86" s="518"/>
      <c r="F86" s="519"/>
      <c r="G86" s="205"/>
      <c r="H86" s="206"/>
      <c r="I86" s="206"/>
      <c r="J86" s="206"/>
      <c r="K86" s="205"/>
      <c r="L86" s="207"/>
      <c r="M86" s="206"/>
      <c r="N86" s="208" t="e">
        <f>+VLOOKUP($H$79,Ceilings!$A$2:$D$202,3,FALSE)</f>
        <v>#N/A</v>
      </c>
      <c r="O86" s="205"/>
      <c r="P86" s="205"/>
      <c r="Q86" s="205"/>
      <c r="R86" s="208" t="e">
        <f t="shared" si="6"/>
        <v>#N/A</v>
      </c>
      <c r="S86" s="206"/>
      <c r="T86" s="208">
        <f>+L86*Ceilings!$B$211</f>
        <v>0</v>
      </c>
      <c r="U86" s="206"/>
      <c r="V86" s="209"/>
      <c r="W86" s="152"/>
    </row>
    <row r="87" spans="1:23" ht="16.5" customHeight="1" thickBot="1" x14ac:dyDescent="0.3">
      <c r="A87" s="514" t="s">
        <v>22</v>
      </c>
      <c r="B87" s="515"/>
      <c r="C87" s="515"/>
      <c r="D87" s="515"/>
      <c r="E87" s="515"/>
      <c r="F87" s="516"/>
      <c r="G87" s="194"/>
      <c r="H87" s="194"/>
      <c r="I87" s="194"/>
      <c r="J87" s="194"/>
      <c r="K87" s="210"/>
      <c r="L87" s="307">
        <f>SUM(L80:L86)</f>
        <v>0</v>
      </c>
      <c r="M87" s="211"/>
      <c r="N87" s="194"/>
      <c r="O87" s="211"/>
      <c r="P87" s="212" t="e">
        <f>SUM(P80:P86)</f>
        <v>#N/A</v>
      </c>
      <c r="Q87" s="194"/>
      <c r="R87" s="212" t="e">
        <f>SUM(R81:R86)</f>
        <v>#N/A</v>
      </c>
      <c r="S87" s="213"/>
      <c r="T87" s="212">
        <f>SUM(T81:T86)</f>
        <v>0</v>
      </c>
      <c r="U87" s="213"/>
      <c r="V87" s="316">
        <f>IFERROR((+T87+R87+P87),0)</f>
        <v>0</v>
      </c>
      <c r="W87" s="152"/>
    </row>
    <row r="88" spans="1:23" ht="5.25" customHeight="1" thickBot="1" x14ac:dyDescent="0.3">
      <c r="A88" s="153"/>
      <c r="B88" s="170"/>
      <c r="C88" s="170"/>
      <c r="D88" s="153"/>
      <c r="E88" s="153"/>
      <c r="F88" s="153"/>
      <c r="G88" s="153"/>
      <c r="H88" s="153"/>
      <c r="I88" s="153"/>
      <c r="J88" s="153"/>
      <c r="K88" s="153"/>
      <c r="L88" s="153"/>
      <c r="M88" s="153"/>
      <c r="N88" s="153"/>
      <c r="O88" s="153"/>
      <c r="P88" s="153"/>
      <c r="Q88" s="153"/>
      <c r="R88" s="153"/>
      <c r="S88" s="153"/>
      <c r="T88" s="153"/>
      <c r="U88" s="153"/>
      <c r="V88" s="153"/>
      <c r="W88" s="152"/>
    </row>
    <row r="89" spans="1:23" ht="43.5" customHeight="1" x14ac:dyDescent="0.25">
      <c r="A89" s="201">
        <v>8</v>
      </c>
      <c r="B89" s="520"/>
      <c r="C89" s="521"/>
      <c r="D89" s="521"/>
      <c r="E89" s="522"/>
      <c r="F89" s="196"/>
      <c r="G89" s="202"/>
      <c r="H89" s="513"/>
      <c r="I89" s="513"/>
      <c r="J89" s="513"/>
      <c r="K89" s="193"/>
      <c r="L89" s="193"/>
      <c r="M89" s="193"/>
      <c r="N89" s="193"/>
      <c r="O89" s="193"/>
      <c r="P89" s="193"/>
      <c r="Q89" s="193"/>
      <c r="R89" s="193"/>
      <c r="S89" s="193"/>
      <c r="T89" s="193"/>
      <c r="U89" s="203"/>
      <c r="V89" s="204"/>
      <c r="W89" s="168"/>
    </row>
    <row r="90" spans="1:23" ht="15.75" customHeight="1" x14ac:dyDescent="0.25">
      <c r="A90" s="517" t="s">
        <v>15</v>
      </c>
      <c r="B90" s="518"/>
      <c r="C90" s="518"/>
      <c r="D90" s="518"/>
      <c r="E90" s="518"/>
      <c r="F90" s="519"/>
      <c r="G90" s="205"/>
      <c r="H90" s="206"/>
      <c r="I90" s="206"/>
      <c r="J90" s="206"/>
      <c r="K90" s="205"/>
      <c r="L90" s="207"/>
      <c r="M90" s="206"/>
      <c r="N90" s="208" t="e">
        <f>+VLOOKUP($H$89,Ceilings!$A$2:$D$202,2,FALSE)</f>
        <v>#N/A</v>
      </c>
      <c r="O90" s="205"/>
      <c r="P90" s="208" t="e">
        <f>+N90*L90*F89</f>
        <v>#N/A</v>
      </c>
      <c r="Q90" s="205"/>
      <c r="R90" s="205"/>
      <c r="S90" s="205"/>
      <c r="T90" s="205"/>
      <c r="U90" s="206"/>
      <c r="V90" s="209"/>
      <c r="W90" s="152"/>
    </row>
    <row r="91" spans="1:23" ht="15.75" customHeight="1" x14ac:dyDescent="0.25">
      <c r="A91" s="517" t="s">
        <v>285</v>
      </c>
      <c r="B91" s="518"/>
      <c r="C91" s="518"/>
      <c r="D91" s="518"/>
      <c r="E91" s="518"/>
      <c r="F91" s="519"/>
      <c r="G91" s="205"/>
      <c r="H91" s="206"/>
      <c r="I91" s="206"/>
      <c r="J91" s="206"/>
      <c r="K91" s="205"/>
      <c r="L91" s="207"/>
      <c r="M91" s="206"/>
      <c r="N91" s="208" t="e">
        <f>+VLOOKUP($H$89,Ceilings!$A$2:$D$202,3,FALSE)</f>
        <v>#N/A</v>
      </c>
      <c r="O91" s="205"/>
      <c r="P91" s="205"/>
      <c r="Q91" s="205"/>
      <c r="R91" s="208" t="e">
        <f t="shared" ref="R91:R96" si="7">+N91*L91*$F$89</f>
        <v>#N/A</v>
      </c>
      <c r="S91" s="206"/>
      <c r="T91" s="208">
        <f>+L91*Ceilings!$B$206</f>
        <v>0</v>
      </c>
      <c r="U91" s="206"/>
      <c r="V91" s="209"/>
      <c r="W91" s="152"/>
    </row>
    <row r="92" spans="1:23" ht="15.75" customHeight="1" x14ac:dyDescent="0.25">
      <c r="A92" s="517" t="s">
        <v>286</v>
      </c>
      <c r="B92" s="518"/>
      <c r="C92" s="518"/>
      <c r="D92" s="518"/>
      <c r="E92" s="518"/>
      <c r="F92" s="519"/>
      <c r="G92" s="205"/>
      <c r="H92" s="206"/>
      <c r="I92" s="206"/>
      <c r="J92" s="206"/>
      <c r="K92" s="205"/>
      <c r="L92" s="207"/>
      <c r="M92" s="206"/>
      <c r="N92" s="208" t="e">
        <f>+VLOOKUP($H$89,Ceilings!$A$2:$D$202,3,FALSE)</f>
        <v>#N/A</v>
      </c>
      <c r="O92" s="205"/>
      <c r="P92" s="205"/>
      <c r="Q92" s="205"/>
      <c r="R92" s="208" t="e">
        <f t="shared" si="7"/>
        <v>#N/A</v>
      </c>
      <c r="S92" s="206"/>
      <c r="T92" s="208">
        <f>+L92*Ceilings!$B$207</f>
        <v>0</v>
      </c>
      <c r="U92" s="206"/>
      <c r="V92" s="209"/>
      <c r="W92" s="152"/>
    </row>
    <row r="93" spans="1:23" ht="15.75" customHeight="1" x14ac:dyDescent="0.25">
      <c r="A93" s="517" t="s">
        <v>287</v>
      </c>
      <c r="B93" s="518"/>
      <c r="C93" s="518"/>
      <c r="D93" s="518"/>
      <c r="E93" s="518"/>
      <c r="F93" s="519"/>
      <c r="G93" s="205"/>
      <c r="H93" s="206"/>
      <c r="I93" s="206"/>
      <c r="J93" s="206"/>
      <c r="K93" s="205"/>
      <c r="L93" s="207"/>
      <c r="M93" s="206"/>
      <c r="N93" s="208" t="e">
        <f>+VLOOKUP($H$89,Ceilings!$A$2:$D$202,3,FALSE)</f>
        <v>#N/A</v>
      </c>
      <c r="O93" s="205"/>
      <c r="P93" s="205"/>
      <c r="Q93" s="205"/>
      <c r="R93" s="208" t="e">
        <f t="shared" si="7"/>
        <v>#N/A</v>
      </c>
      <c r="S93" s="206"/>
      <c r="T93" s="208">
        <f>+L93*Ceilings!$B$208</f>
        <v>0</v>
      </c>
      <c r="U93" s="206"/>
      <c r="V93" s="209"/>
      <c r="W93" s="152"/>
    </row>
    <row r="94" spans="1:23" ht="15.75" customHeight="1" x14ac:dyDescent="0.25">
      <c r="A94" s="517" t="s">
        <v>288</v>
      </c>
      <c r="B94" s="518"/>
      <c r="C94" s="518"/>
      <c r="D94" s="518"/>
      <c r="E94" s="518"/>
      <c r="F94" s="519"/>
      <c r="G94" s="205"/>
      <c r="H94" s="206"/>
      <c r="I94" s="206"/>
      <c r="J94" s="206"/>
      <c r="K94" s="205"/>
      <c r="L94" s="207"/>
      <c r="M94" s="206"/>
      <c r="N94" s="208" t="e">
        <f>+VLOOKUP($H$89,Ceilings!$A$2:$D$202,3,FALSE)</f>
        <v>#N/A</v>
      </c>
      <c r="O94" s="205"/>
      <c r="P94" s="205"/>
      <c r="Q94" s="205"/>
      <c r="R94" s="208" t="e">
        <f t="shared" si="7"/>
        <v>#N/A</v>
      </c>
      <c r="S94" s="206"/>
      <c r="T94" s="208">
        <f>+L94*Ceilings!$B$209</f>
        <v>0</v>
      </c>
      <c r="U94" s="206"/>
      <c r="V94" s="209"/>
      <c r="W94" s="152"/>
    </row>
    <row r="95" spans="1:23" ht="15.75" customHeight="1" x14ac:dyDescent="0.25">
      <c r="A95" s="517" t="s">
        <v>289</v>
      </c>
      <c r="B95" s="518"/>
      <c r="C95" s="518"/>
      <c r="D95" s="518"/>
      <c r="E95" s="518"/>
      <c r="F95" s="519"/>
      <c r="G95" s="205"/>
      <c r="H95" s="206"/>
      <c r="I95" s="206"/>
      <c r="J95" s="206"/>
      <c r="K95" s="205"/>
      <c r="L95" s="207"/>
      <c r="M95" s="206"/>
      <c r="N95" s="208" t="e">
        <f>+VLOOKUP($H$89,Ceilings!$A$2:$D$202,3,FALSE)</f>
        <v>#N/A</v>
      </c>
      <c r="O95" s="205"/>
      <c r="P95" s="205"/>
      <c r="Q95" s="205"/>
      <c r="R95" s="208" t="e">
        <f t="shared" si="7"/>
        <v>#N/A</v>
      </c>
      <c r="S95" s="206"/>
      <c r="T95" s="208">
        <f>+L95*Ceilings!$B$210</f>
        <v>0</v>
      </c>
      <c r="U95" s="206"/>
      <c r="V95" s="209"/>
      <c r="W95" s="152"/>
    </row>
    <row r="96" spans="1:23" ht="15.75" customHeight="1" x14ac:dyDescent="0.25">
      <c r="A96" s="517" t="s">
        <v>290</v>
      </c>
      <c r="B96" s="518"/>
      <c r="C96" s="518"/>
      <c r="D96" s="518"/>
      <c r="E96" s="518"/>
      <c r="F96" s="519"/>
      <c r="G96" s="205"/>
      <c r="H96" s="206"/>
      <c r="I96" s="206"/>
      <c r="J96" s="206"/>
      <c r="K96" s="205"/>
      <c r="L96" s="207"/>
      <c r="M96" s="206"/>
      <c r="N96" s="208" t="e">
        <f>+VLOOKUP($H$89,Ceilings!$A$2:$D$202,3,FALSE)</f>
        <v>#N/A</v>
      </c>
      <c r="O96" s="205"/>
      <c r="P96" s="205"/>
      <c r="Q96" s="205"/>
      <c r="R96" s="208" t="e">
        <f t="shared" si="7"/>
        <v>#N/A</v>
      </c>
      <c r="S96" s="206"/>
      <c r="T96" s="208">
        <f>+L96*Ceilings!$B$211</f>
        <v>0</v>
      </c>
      <c r="U96" s="206"/>
      <c r="V96" s="209"/>
      <c r="W96" s="152"/>
    </row>
    <row r="97" spans="1:23" ht="16.5" customHeight="1" thickBot="1" x14ac:dyDescent="0.3">
      <c r="A97" s="514" t="s">
        <v>22</v>
      </c>
      <c r="B97" s="515"/>
      <c r="C97" s="515"/>
      <c r="D97" s="515"/>
      <c r="E97" s="515"/>
      <c r="F97" s="516"/>
      <c r="G97" s="194"/>
      <c r="H97" s="194"/>
      <c r="I97" s="194"/>
      <c r="J97" s="194"/>
      <c r="K97" s="210"/>
      <c r="L97" s="307">
        <f>SUM(L90:L96)</f>
        <v>0</v>
      </c>
      <c r="M97" s="211"/>
      <c r="N97" s="194"/>
      <c r="O97" s="211"/>
      <c r="P97" s="212" t="e">
        <f>SUM(P90:P96)</f>
        <v>#N/A</v>
      </c>
      <c r="Q97" s="194"/>
      <c r="R97" s="212" t="e">
        <f>SUM(R91:R96)</f>
        <v>#N/A</v>
      </c>
      <c r="S97" s="213"/>
      <c r="T97" s="212">
        <f>SUM(T91:T96)</f>
        <v>0</v>
      </c>
      <c r="U97" s="213"/>
      <c r="V97" s="316">
        <f>IFERROR(+T97+R97+P97,0)</f>
        <v>0</v>
      </c>
      <c r="W97" s="152"/>
    </row>
    <row r="98" spans="1:23" ht="5.25" customHeight="1" thickBot="1" x14ac:dyDescent="0.3">
      <c r="A98" s="153"/>
      <c r="B98" s="170"/>
      <c r="C98" s="170"/>
      <c r="D98" s="153"/>
      <c r="E98" s="153"/>
      <c r="F98" s="153"/>
      <c r="G98" s="153"/>
      <c r="H98" s="153"/>
      <c r="I98" s="153"/>
      <c r="J98" s="153"/>
      <c r="K98" s="153"/>
      <c r="L98" s="153"/>
      <c r="M98" s="153"/>
      <c r="N98" s="153"/>
      <c r="O98" s="153"/>
      <c r="P98" s="153"/>
      <c r="Q98" s="153"/>
      <c r="R98" s="153"/>
      <c r="S98" s="153"/>
      <c r="T98" s="153"/>
      <c r="U98" s="153"/>
      <c r="V98" s="153"/>
      <c r="W98" s="152"/>
    </row>
    <row r="99" spans="1:23" ht="43.5" customHeight="1" x14ac:dyDescent="0.25">
      <c r="A99" s="201">
        <v>9</v>
      </c>
      <c r="B99" s="520"/>
      <c r="C99" s="521"/>
      <c r="D99" s="521"/>
      <c r="E99" s="522"/>
      <c r="F99" s="196"/>
      <c r="G99" s="202"/>
      <c r="H99" s="513"/>
      <c r="I99" s="513"/>
      <c r="J99" s="513"/>
      <c r="K99" s="193"/>
      <c r="L99" s="193"/>
      <c r="M99" s="193"/>
      <c r="N99" s="193"/>
      <c r="O99" s="193"/>
      <c r="P99" s="193"/>
      <c r="Q99" s="193"/>
      <c r="R99" s="193"/>
      <c r="S99" s="193"/>
      <c r="T99" s="193"/>
      <c r="U99" s="203"/>
      <c r="V99" s="204"/>
      <c r="W99" s="168"/>
    </row>
    <row r="100" spans="1:23" ht="15.75" customHeight="1" x14ac:dyDescent="0.25">
      <c r="A100" s="517" t="s">
        <v>15</v>
      </c>
      <c r="B100" s="518"/>
      <c r="C100" s="518"/>
      <c r="D100" s="518"/>
      <c r="E100" s="518"/>
      <c r="F100" s="519"/>
      <c r="G100" s="205"/>
      <c r="H100" s="206"/>
      <c r="I100" s="206"/>
      <c r="J100" s="206"/>
      <c r="K100" s="205"/>
      <c r="L100" s="207"/>
      <c r="M100" s="206"/>
      <c r="N100" s="208" t="e">
        <f>+VLOOKUP($H$99,Ceilings!$A$2:$D$202,2,FALSE)</f>
        <v>#N/A</v>
      </c>
      <c r="O100" s="205"/>
      <c r="P100" s="208" t="e">
        <f>+N100*L100*F99</f>
        <v>#N/A</v>
      </c>
      <c r="Q100" s="205"/>
      <c r="R100" s="205"/>
      <c r="S100" s="205"/>
      <c r="T100" s="205"/>
      <c r="U100" s="206"/>
      <c r="V100" s="209"/>
      <c r="W100" s="152"/>
    </row>
    <row r="101" spans="1:23" ht="15.75" customHeight="1" x14ac:dyDescent="0.25">
      <c r="A101" s="517" t="s">
        <v>285</v>
      </c>
      <c r="B101" s="518"/>
      <c r="C101" s="518"/>
      <c r="D101" s="518"/>
      <c r="E101" s="518"/>
      <c r="F101" s="519"/>
      <c r="G101" s="205"/>
      <c r="H101" s="206"/>
      <c r="I101" s="206"/>
      <c r="J101" s="206"/>
      <c r="K101" s="205"/>
      <c r="L101" s="207"/>
      <c r="M101" s="206"/>
      <c r="N101" s="208" t="e">
        <f>+VLOOKUP($H$99,Ceilings!$A$2:$D$202,3,FALSE)</f>
        <v>#N/A</v>
      </c>
      <c r="O101" s="205"/>
      <c r="P101" s="205"/>
      <c r="Q101" s="205"/>
      <c r="R101" s="208" t="e">
        <f t="shared" ref="R101:R106" si="8">+N101*L101*$F$99</f>
        <v>#N/A</v>
      </c>
      <c r="S101" s="206"/>
      <c r="T101" s="208">
        <f>+L101*Ceilings!$B$206</f>
        <v>0</v>
      </c>
      <c r="U101" s="206"/>
      <c r="V101" s="209"/>
      <c r="W101" s="152"/>
    </row>
    <row r="102" spans="1:23" ht="15.75" customHeight="1" x14ac:dyDescent="0.25">
      <c r="A102" s="517" t="s">
        <v>286</v>
      </c>
      <c r="B102" s="518"/>
      <c r="C102" s="518"/>
      <c r="D102" s="518"/>
      <c r="E102" s="518"/>
      <c r="F102" s="519"/>
      <c r="G102" s="205"/>
      <c r="H102" s="206"/>
      <c r="I102" s="206"/>
      <c r="J102" s="206"/>
      <c r="K102" s="205"/>
      <c r="L102" s="207"/>
      <c r="M102" s="206"/>
      <c r="N102" s="208" t="e">
        <f>+VLOOKUP($H$99,Ceilings!$A$2:$D$202,3,FALSE)</f>
        <v>#N/A</v>
      </c>
      <c r="O102" s="205"/>
      <c r="P102" s="205"/>
      <c r="Q102" s="205"/>
      <c r="R102" s="208" t="e">
        <f t="shared" si="8"/>
        <v>#N/A</v>
      </c>
      <c r="S102" s="206"/>
      <c r="T102" s="208">
        <f>+L102*Ceilings!$B$207</f>
        <v>0</v>
      </c>
      <c r="U102" s="206"/>
      <c r="V102" s="209"/>
      <c r="W102" s="152"/>
    </row>
    <row r="103" spans="1:23" ht="15.75" customHeight="1" x14ac:dyDescent="0.25">
      <c r="A103" s="517" t="s">
        <v>287</v>
      </c>
      <c r="B103" s="518"/>
      <c r="C103" s="518"/>
      <c r="D103" s="518"/>
      <c r="E103" s="518"/>
      <c r="F103" s="519"/>
      <c r="G103" s="205"/>
      <c r="H103" s="206"/>
      <c r="I103" s="206"/>
      <c r="J103" s="206"/>
      <c r="K103" s="205"/>
      <c r="L103" s="207"/>
      <c r="M103" s="206"/>
      <c r="N103" s="208" t="e">
        <f>+VLOOKUP($H$99,Ceilings!$A$2:$D$202,3,FALSE)</f>
        <v>#N/A</v>
      </c>
      <c r="O103" s="205"/>
      <c r="P103" s="205"/>
      <c r="Q103" s="205"/>
      <c r="R103" s="208" t="e">
        <f t="shared" si="8"/>
        <v>#N/A</v>
      </c>
      <c r="S103" s="206"/>
      <c r="T103" s="208">
        <f>+L103*Ceilings!$B$208</f>
        <v>0</v>
      </c>
      <c r="U103" s="206"/>
      <c r="V103" s="209"/>
      <c r="W103" s="152"/>
    </row>
    <row r="104" spans="1:23" ht="15.75" customHeight="1" x14ac:dyDescent="0.25">
      <c r="A104" s="517" t="s">
        <v>288</v>
      </c>
      <c r="B104" s="518"/>
      <c r="C104" s="518"/>
      <c r="D104" s="518"/>
      <c r="E104" s="518"/>
      <c r="F104" s="519"/>
      <c r="G104" s="205"/>
      <c r="H104" s="206"/>
      <c r="I104" s="206"/>
      <c r="J104" s="206"/>
      <c r="K104" s="205"/>
      <c r="L104" s="207"/>
      <c r="M104" s="206"/>
      <c r="N104" s="208" t="e">
        <f>+VLOOKUP($H$99,Ceilings!$A$2:$D$202,3,FALSE)</f>
        <v>#N/A</v>
      </c>
      <c r="O104" s="205"/>
      <c r="P104" s="205"/>
      <c r="Q104" s="205"/>
      <c r="R104" s="208" t="e">
        <f t="shared" si="8"/>
        <v>#N/A</v>
      </c>
      <c r="S104" s="206"/>
      <c r="T104" s="208">
        <f>+L104*Ceilings!$B$209</f>
        <v>0</v>
      </c>
      <c r="U104" s="206"/>
      <c r="V104" s="209"/>
      <c r="W104" s="152"/>
    </row>
    <row r="105" spans="1:23" ht="15.75" customHeight="1" x14ac:dyDescent="0.25">
      <c r="A105" s="517" t="s">
        <v>289</v>
      </c>
      <c r="B105" s="518"/>
      <c r="C105" s="518"/>
      <c r="D105" s="518"/>
      <c r="E105" s="518"/>
      <c r="F105" s="519"/>
      <c r="G105" s="205"/>
      <c r="H105" s="206"/>
      <c r="I105" s="206"/>
      <c r="J105" s="206"/>
      <c r="K105" s="205"/>
      <c r="L105" s="207"/>
      <c r="M105" s="206"/>
      <c r="N105" s="208" t="e">
        <f>+VLOOKUP($H$99,Ceilings!$A$2:$D$202,3,FALSE)</f>
        <v>#N/A</v>
      </c>
      <c r="O105" s="205"/>
      <c r="P105" s="205"/>
      <c r="Q105" s="205"/>
      <c r="R105" s="208" t="e">
        <f t="shared" si="8"/>
        <v>#N/A</v>
      </c>
      <c r="S105" s="206"/>
      <c r="T105" s="208">
        <f>+L105*Ceilings!$B$210</f>
        <v>0</v>
      </c>
      <c r="U105" s="206"/>
      <c r="V105" s="209"/>
      <c r="W105" s="152"/>
    </row>
    <row r="106" spans="1:23" ht="15.75" customHeight="1" x14ac:dyDescent="0.25">
      <c r="A106" s="517" t="s">
        <v>290</v>
      </c>
      <c r="B106" s="518"/>
      <c r="C106" s="518"/>
      <c r="D106" s="518"/>
      <c r="E106" s="518"/>
      <c r="F106" s="519"/>
      <c r="G106" s="205"/>
      <c r="H106" s="206"/>
      <c r="I106" s="206"/>
      <c r="J106" s="206"/>
      <c r="K106" s="205"/>
      <c r="L106" s="207"/>
      <c r="M106" s="206"/>
      <c r="N106" s="208" t="e">
        <f>+VLOOKUP($H$99,Ceilings!$A$2:$D$202,3,FALSE)</f>
        <v>#N/A</v>
      </c>
      <c r="O106" s="205"/>
      <c r="P106" s="205"/>
      <c r="Q106" s="205"/>
      <c r="R106" s="208" t="e">
        <f t="shared" si="8"/>
        <v>#N/A</v>
      </c>
      <c r="S106" s="206"/>
      <c r="T106" s="208">
        <f>+L106*Ceilings!$B$211</f>
        <v>0</v>
      </c>
      <c r="U106" s="206"/>
      <c r="V106" s="209"/>
      <c r="W106" s="152"/>
    </row>
    <row r="107" spans="1:23" ht="16.5" customHeight="1" thickBot="1" x14ac:dyDescent="0.3">
      <c r="A107" s="514" t="s">
        <v>22</v>
      </c>
      <c r="B107" s="515"/>
      <c r="C107" s="515"/>
      <c r="D107" s="515"/>
      <c r="E107" s="515"/>
      <c r="F107" s="516"/>
      <c r="G107" s="194"/>
      <c r="H107" s="194"/>
      <c r="I107" s="194"/>
      <c r="J107" s="194"/>
      <c r="K107" s="210"/>
      <c r="L107" s="307">
        <f>SUM(L100:L106)</f>
        <v>0</v>
      </c>
      <c r="M107" s="211"/>
      <c r="N107" s="194"/>
      <c r="O107" s="211"/>
      <c r="P107" s="212" t="e">
        <f>SUM(P100:P106)</f>
        <v>#N/A</v>
      </c>
      <c r="Q107" s="194"/>
      <c r="R107" s="212" t="e">
        <f>SUM(R101:R106)</f>
        <v>#N/A</v>
      </c>
      <c r="S107" s="213"/>
      <c r="T107" s="212">
        <f>SUM(T101:T106)</f>
        <v>0</v>
      </c>
      <c r="U107" s="213"/>
      <c r="V107" s="316">
        <f>IFERROR((+T107+R107+P107),0)</f>
        <v>0</v>
      </c>
      <c r="W107" s="152"/>
    </row>
    <row r="108" spans="1:23" ht="5.25" customHeight="1" thickBot="1" x14ac:dyDescent="0.3">
      <c r="A108" s="153"/>
      <c r="B108" s="170"/>
      <c r="C108" s="170"/>
      <c r="D108" s="153"/>
      <c r="E108" s="153"/>
      <c r="F108" s="153"/>
      <c r="G108" s="153"/>
      <c r="H108" s="153"/>
      <c r="I108" s="153"/>
      <c r="J108" s="153"/>
      <c r="K108" s="153"/>
      <c r="L108" s="153"/>
      <c r="M108" s="153"/>
      <c r="N108" s="153"/>
      <c r="O108" s="153"/>
      <c r="P108" s="153"/>
      <c r="Q108" s="153"/>
      <c r="R108" s="153"/>
      <c r="S108" s="153"/>
      <c r="T108" s="153"/>
      <c r="U108" s="153"/>
      <c r="V108" s="153"/>
      <c r="W108" s="152"/>
    </row>
    <row r="109" spans="1:23" ht="43.5" customHeight="1" x14ac:dyDescent="0.25">
      <c r="A109" s="201">
        <v>10</v>
      </c>
      <c r="B109" s="520"/>
      <c r="C109" s="521"/>
      <c r="D109" s="521"/>
      <c r="E109" s="522"/>
      <c r="F109" s="196"/>
      <c r="G109" s="202"/>
      <c r="H109" s="513"/>
      <c r="I109" s="513"/>
      <c r="J109" s="513"/>
      <c r="K109" s="193"/>
      <c r="L109" s="193"/>
      <c r="M109" s="193"/>
      <c r="N109" s="193"/>
      <c r="O109" s="193"/>
      <c r="P109" s="193"/>
      <c r="Q109" s="193"/>
      <c r="R109" s="193"/>
      <c r="S109" s="193"/>
      <c r="T109" s="193"/>
      <c r="U109" s="203"/>
      <c r="V109" s="204"/>
      <c r="W109" s="168"/>
    </row>
    <row r="110" spans="1:23" ht="15.75" customHeight="1" x14ac:dyDescent="0.25">
      <c r="A110" s="517" t="s">
        <v>15</v>
      </c>
      <c r="B110" s="518"/>
      <c r="C110" s="518"/>
      <c r="D110" s="518"/>
      <c r="E110" s="518"/>
      <c r="F110" s="519"/>
      <c r="G110" s="205"/>
      <c r="H110" s="206"/>
      <c r="I110" s="206"/>
      <c r="J110" s="206"/>
      <c r="K110" s="205"/>
      <c r="L110" s="207"/>
      <c r="M110" s="206"/>
      <c r="N110" s="208" t="e">
        <f>+VLOOKUP($H$109,Ceilings!$A$2:$D$202,2,FALSE)</f>
        <v>#N/A</v>
      </c>
      <c r="O110" s="205"/>
      <c r="P110" s="208" t="e">
        <f>+N110*L110*F109</f>
        <v>#N/A</v>
      </c>
      <c r="Q110" s="205"/>
      <c r="R110" s="205"/>
      <c r="S110" s="205"/>
      <c r="T110" s="205"/>
      <c r="U110" s="206"/>
      <c r="V110" s="209"/>
      <c r="W110" s="152"/>
    </row>
    <row r="111" spans="1:23" ht="15.75" customHeight="1" x14ac:dyDescent="0.25">
      <c r="A111" s="517" t="s">
        <v>285</v>
      </c>
      <c r="B111" s="518"/>
      <c r="C111" s="518"/>
      <c r="D111" s="518"/>
      <c r="E111" s="518"/>
      <c r="F111" s="519"/>
      <c r="G111" s="205"/>
      <c r="H111" s="206"/>
      <c r="I111" s="206"/>
      <c r="J111" s="206"/>
      <c r="K111" s="205"/>
      <c r="L111" s="207"/>
      <c r="M111" s="206"/>
      <c r="N111" s="208" t="e">
        <f>+VLOOKUP($H$109,Ceilings!$A$2:$D$202,3,FALSE)</f>
        <v>#N/A</v>
      </c>
      <c r="O111" s="205"/>
      <c r="P111" s="205"/>
      <c r="Q111" s="205"/>
      <c r="R111" s="208" t="e">
        <f t="shared" ref="R111:R116" si="9">+N111*L111*$F$109</f>
        <v>#N/A</v>
      </c>
      <c r="S111" s="206"/>
      <c r="T111" s="208">
        <f>+L111*Ceilings!$B$206</f>
        <v>0</v>
      </c>
      <c r="U111" s="206"/>
      <c r="V111" s="209"/>
      <c r="W111" s="152"/>
    </row>
    <row r="112" spans="1:23" ht="15.75" customHeight="1" x14ac:dyDescent="0.25">
      <c r="A112" s="517" t="s">
        <v>286</v>
      </c>
      <c r="B112" s="518"/>
      <c r="C112" s="518"/>
      <c r="D112" s="518"/>
      <c r="E112" s="518"/>
      <c r="F112" s="519"/>
      <c r="G112" s="205"/>
      <c r="H112" s="206"/>
      <c r="I112" s="206"/>
      <c r="J112" s="206"/>
      <c r="K112" s="205"/>
      <c r="L112" s="207"/>
      <c r="M112" s="206"/>
      <c r="N112" s="208" t="e">
        <f>+VLOOKUP($H$109,Ceilings!$A$2:$D$202,3,FALSE)</f>
        <v>#N/A</v>
      </c>
      <c r="O112" s="205"/>
      <c r="P112" s="205"/>
      <c r="Q112" s="205"/>
      <c r="R112" s="208" t="e">
        <f t="shared" si="9"/>
        <v>#N/A</v>
      </c>
      <c r="S112" s="206"/>
      <c r="T112" s="208">
        <f>+L112*Ceilings!$B$207</f>
        <v>0</v>
      </c>
      <c r="U112" s="206"/>
      <c r="V112" s="209"/>
      <c r="W112" s="152"/>
    </row>
    <row r="113" spans="1:23" ht="15.75" customHeight="1" x14ac:dyDescent="0.25">
      <c r="A113" s="517" t="s">
        <v>287</v>
      </c>
      <c r="B113" s="518"/>
      <c r="C113" s="518"/>
      <c r="D113" s="518"/>
      <c r="E113" s="518"/>
      <c r="F113" s="519"/>
      <c r="G113" s="205"/>
      <c r="H113" s="206"/>
      <c r="I113" s="206"/>
      <c r="J113" s="206"/>
      <c r="K113" s="205"/>
      <c r="L113" s="207"/>
      <c r="M113" s="206"/>
      <c r="N113" s="208" t="e">
        <f>+VLOOKUP($H$109,Ceilings!$A$2:$D$202,3,FALSE)</f>
        <v>#N/A</v>
      </c>
      <c r="O113" s="205"/>
      <c r="P113" s="205"/>
      <c r="Q113" s="205"/>
      <c r="R113" s="208" t="e">
        <f t="shared" si="9"/>
        <v>#N/A</v>
      </c>
      <c r="S113" s="206"/>
      <c r="T113" s="208">
        <f>+L113*Ceilings!$B$208</f>
        <v>0</v>
      </c>
      <c r="U113" s="206"/>
      <c r="V113" s="209"/>
      <c r="W113" s="152"/>
    </row>
    <row r="114" spans="1:23" ht="15.75" customHeight="1" x14ac:dyDescent="0.25">
      <c r="A114" s="517" t="s">
        <v>288</v>
      </c>
      <c r="B114" s="518"/>
      <c r="C114" s="518"/>
      <c r="D114" s="518"/>
      <c r="E114" s="518"/>
      <c r="F114" s="519"/>
      <c r="G114" s="205"/>
      <c r="H114" s="206"/>
      <c r="I114" s="206"/>
      <c r="J114" s="206"/>
      <c r="K114" s="205"/>
      <c r="L114" s="207"/>
      <c r="M114" s="206"/>
      <c r="N114" s="208" t="e">
        <f>+VLOOKUP($H$109,Ceilings!$A$2:$D$202,3,FALSE)</f>
        <v>#N/A</v>
      </c>
      <c r="O114" s="205"/>
      <c r="P114" s="205"/>
      <c r="Q114" s="205"/>
      <c r="R114" s="208" t="e">
        <f t="shared" si="9"/>
        <v>#N/A</v>
      </c>
      <c r="S114" s="206"/>
      <c r="T114" s="208">
        <f>+L114*Ceilings!$B$209</f>
        <v>0</v>
      </c>
      <c r="U114" s="206"/>
      <c r="V114" s="209"/>
      <c r="W114" s="152"/>
    </row>
    <row r="115" spans="1:23" ht="15.75" customHeight="1" x14ac:dyDescent="0.25">
      <c r="A115" s="517" t="s">
        <v>289</v>
      </c>
      <c r="B115" s="518"/>
      <c r="C115" s="518"/>
      <c r="D115" s="518"/>
      <c r="E115" s="518"/>
      <c r="F115" s="519"/>
      <c r="G115" s="205"/>
      <c r="H115" s="206"/>
      <c r="I115" s="206"/>
      <c r="J115" s="206"/>
      <c r="K115" s="205"/>
      <c r="L115" s="207"/>
      <c r="M115" s="206"/>
      <c r="N115" s="208" t="e">
        <f>+VLOOKUP($H$109,Ceilings!$A$2:$D$202,3,FALSE)</f>
        <v>#N/A</v>
      </c>
      <c r="O115" s="205"/>
      <c r="P115" s="205"/>
      <c r="Q115" s="205"/>
      <c r="R115" s="208" t="e">
        <f t="shared" si="9"/>
        <v>#N/A</v>
      </c>
      <c r="S115" s="206"/>
      <c r="T115" s="208">
        <f>+L115*Ceilings!$B$210</f>
        <v>0</v>
      </c>
      <c r="U115" s="206"/>
      <c r="V115" s="209"/>
      <c r="W115" s="152"/>
    </row>
    <row r="116" spans="1:23" ht="15.75" customHeight="1" x14ac:dyDescent="0.25">
      <c r="A116" s="517" t="s">
        <v>290</v>
      </c>
      <c r="B116" s="518"/>
      <c r="C116" s="518"/>
      <c r="D116" s="518"/>
      <c r="E116" s="518"/>
      <c r="F116" s="519"/>
      <c r="G116" s="205"/>
      <c r="H116" s="206"/>
      <c r="I116" s="206"/>
      <c r="J116" s="206"/>
      <c r="K116" s="205"/>
      <c r="L116" s="207"/>
      <c r="M116" s="206"/>
      <c r="N116" s="208" t="e">
        <f>+VLOOKUP($H$109,Ceilings!$A$2:$D$202,3,FALSE)</f>
        <v>#N/A</v>
      </c>
      <c r="O116" s="205"/>
      <c r="P116" s="205"/>
      <c r="Q116" s="205"/>
      <c r="R116" s="208" t="e">
        <f t="shared" si="9"/>
        <v>#N/A</v>
      </c>
      <c r="S116" s="206"/>
      <c r="T116" s="208">
        <f>+L116*Ceilings!$B$211</f>
        <v>0</v>
      </c>
      <c r="U116" s="206"/>
      <c r="V116" s="209"/>
      <c r="W116" s="152"/>
    </row>
    <row r="117" spans="1:23" ht="16.5" customHeight="1" thickBot="1" x14ac:dyDescent="0.3">
      <c r="A117" s="514" t="s">
        <v>22</v>
      </c>
      <c r="B117" s="515"/>
      <c r="C117" s="515"/>
      <c r="D117" s="515"/>
      <c r="E117" s="515"/>
      <c r="F117" s="516"/>
      <c r="G117" s="194"/>
      <c r="H117" s="194"/>
      <c r="I117" s="194"/>
      <c r="J117" s="194"/>
      <c r="K117" s="210"/>
      <c r="L117" s="307">
        <f>SUM(L110:L116)</f>
        <v>0</v>
      </c>
      <c r="M117" s="211"/>
      <c r="N117" s="194"/>
      <c r="O117" s="211"/>
      <c r="P117" s="212" t="e">
        <f>SUM(P110:P116)</f>
        <v>#N/A</v>
      </c>
      <c r="Q117" s="194"/>
      <c r="R117" s="212" t="e">
        <f>SUM(R111:R116)</f>
        <v>#N/A</v>
      </c>
      <c r="S117" s="213"/>
      <c r="T117" s="212">
        <f>SUM(T111:T116)</f>
        <v>0</v>
      </c>
      <c r="U117" s="213"/>
      <c r="V117" s="316">
        <f>IFERROR((+T117+R117+P117),0)</f>
        <v>0</v>
      </c>
      <c r="W117" s="152"/>
    </row>
    <row r="118" spans="1:23" ht="12" customHeight="1" x14ac:dyDescent="0.25">
      <c r="A118" s="153"/>
      <c r="B118" s="153"/>
      <c r="C118" s="153"/>
      <c r="D118" s="153"/>
      <c r="E118" s="153"/>
      <c r="F118" s="153"/>
      <c r="G118" s="153"/>
      <c r="H118" s="153"/>
      <c r="I118" s="153"/>
      <c r="J118" s="153"/>
      <c r="K118" s="153"/>
      <c r="L118" s="153"/>
      <c r="M118" s="153"/>
      <c r="N118" s="153"/>
      <c r="O118" s="153"/>
      <c r="P118" s="153"/>
      <c r="Q118" s="153"/>
      <c r="R118" s="153"/>
      <c r="S118" s="153"/>
      <c r="T118" s="153"/>
      <c r="U118" s="153"/>
      <c r="V118" s="153"/>
      <c r="W118" s="152"/>
    </row>
    <row r="119" spans="1:23" ht="12.75" hidden="1" customHeight="1" thickBot="1" x14ac:dyDescent="0.3">
      <c r="A119" s="153"/>
      <c r="B119" s="153"/>
      <c r="C119" s="153"/>
      <c r="D119" s="153"/>
      <c r="E119" s="153"/>
      <c r="F119" s="153"/>
      <c r="G119" s="153"/>
      <c r="H119" s="153"/>
      <c r="I119" s="153"/>
      <c r="J119" s="153"/>
      <c r="K119" s="153"/>
      <c r="L119" s="153"/>
      <c r="M119" s="153"/>
      <c r="N119" s="155" t="s">
        <v>23</v>
      </c>
      <c r="O119" s="156"/>
      <c r="P119" s="157" t="e">
        <v>#N/A</v>
      </c>
      <c r="Q119" s="158"/>
      <c r="R119" s="157" t="e">
        <v>#N/A</v>
      </c>
      <c r="S119" s="158"/>
      <c r="T119" s="157">
        <v>0</v>
      </c>
      <c r="U119" s="158"/>
      <c r="V119" s="159"/>
      <c r="W119" s="152"/>
    </row>
    <row r="120" spans="1:23" ht="12.75" customHeight="1" thickBot="1" x14ac:dyDescent="0.25">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52"/>
    </row>
    <row r="121" spans="1:23" ht="31.5" customHeight="1" thickBot="1" x14ac:dyDescent="0.25">
      <c r="A121" s="161"/>
      <c r="B121" s="529" t="s">
        <v>24</v>
      </c>
      <c r="C121" s="530"/>
      <c r="D121" s="530"/>
      <c r="E121" s="530"/>
      <c r="F121" s="530"/>
      <c r="G121" s="530"/>
      <c r="H121" s="530"/>
      <c r="I121" s="530"/>
      <c r="J121" s="530"/>
      <c r="K121" s="530"/>
      <c r="L121" s="530"/>
      <c r="M121" s="530"/>
      <c r="N121" s="530"/>
      <c r="O121" s="530"/>
      <c r="P121" s="530"/>
      <c r="Q121" s="217"/>
      <c r="R121" s="217"/>
      <c r="S121" s="217"/>
      <c r="T121" s="217"/>
      <c r="U121" s="217"/>
      <c r="V121" s="273">
        <f>SUM(V27+V37+V47+V57+V67+V77+V87+V97+V107+V117)</f>
        <v>0</v>
      </c>
      <c r="W121" s="152"/>
    </row>
    <row r="122" spans="1:23" ht="53.25" customHeight="1" thickBot="1" x14ac:dyDescent="0.25">
      <c r="A122" s="161"/>
      <c r="B122" s="531" t="s">
        <v>291</v>
      </c>
      <c r="C122" s="532"/>
      <c r="D122" s="532"/>
      <c r="E122" s="532"/>
      <c r="F122" s="532"/>
      <c r="G122" s="532"/>
      <c r="H122" s="532"/>
      <c r="I122" s="532"/>
      <c r="J122" s="532"/>
      <c r="K122" s="532"/>
      <c r="L122" s="532"/>
      <c r="M122" s="532"/>
      <c r="N122" s="532"/>
      <c r="O122" s="532"/>
      <c r="P122" s="532"/>
      <c r="Q122" s="217"/>
      <c r="R122" s="217"/>
      <c r="S122" s="217"/>
      <c r="T122" s="217"/>
      <c r="U122" s="217"/>
      <c r="V122" s="321">
        <f>+IF(V121&gt;0,25000,0)</f>
        <v>0</v>
      </c>
      <c r="W122" s="152"/>
    </row>
    <row r="123" spans="1:23" ht="31.5" customHeight="1" thickBot="1" x14ac:dyDescent="0.25">
      <c r="A123" s="161"/>
      <c r="B123" s="529" t="s">
        <v>26</v>
      </c>
      <c r="C123" s="530"/>
      <c r="D123" s="530"/>
      <c r="E123" s="530"/>
      <c r="F123" s="530"/>
      <c r="G123" s="530"/>
      <c r="H123" s="530"/>
      <c r="I123" s="530"/>
      <c r="J123" s="530"/>
      <c r="K123" s="530"/>
      <c r="L123" s="530"/>
      <c r="M123" s="530"/>
      <c r="N123" s="530"/>
      <c r="O123" s="530"/>
      <c r="P123" s="530"/>
      <c r="Q123" s="217"/>
      <c r="R123" s="217"/>
      <c r="S123" s="217"/>
      <c r="T123" s="217"/>
      <c r="U123" s="217"/>
      <c r="V123" s="273">
        <f>V121+V122</f>
        <v>0</v>
      </c>
      <c r="W123" s="152"/>
    </row>
    <row r="124" spans="1:23" ht="15.75" hidden="1" customHeight="1" thickBot="1" x14ac:dyDescent="0.25">
      <c r="A124" s="161"/>
      <c r="B124" s="523" t="s">
        <v>27</v>
      </c>
      <c r="C124" s="524"/>
      <c r="D124" s="524"/>
      <c r="E124" s="524"/>
      <c r="F124" s="524"/>
      <c r="G124" s="524"/>
      <c r="H124" s="524"/>
      <c r="I124" s="524"/>
      <c r="J124" s="524"/>
      <c r="K124" s="525"/>
      <c r="L124" s="216" t="e">
        <v>#DIV/0!</v>
      </c>
      <c r="M124" s="181"/>
      <c r="N124" s="160"/>
      <c r="O124" s="160"/>
      <c r="P124" s="160"/>
      <c r="Q124" s="218"/>
      <c r="R124" s="218"/>
      <c r="S124" s="218"/>
      <c r="T124" s="217"/>
      <c r="U124" s="217"/>
      <c r="V124" s="219"/>
      <c r="W124" s="152"/>
    </row>
    <row r="125" spans="1:23" ht="60" customHeight="1" thickBot="1" x14ac:dyDescent="0.25">
      <c r="A125" s="161"/>
      <c r="B125" s="504" t="s">
        <v>294</v>
      </c>
      <c r="C125" s="505"/>
      <c r="D125" s="505"/>
      <c r="E125" s="505"/>
      <c r="F125" s="505"/>
      <c r="G125" s="505"/>
      <c r="H125" s="505"/>
      <c r="I125" s="505"/>
      <c r="J125" s="505"/>
      <c r="K125" s="528"/>
      <c r="L125" s="324" t="e">
        <f>V125/V123</f>
        <v>#DIV/0!</v>
      </c>
      <c r="M125" s="182"/>
      <c r="N125" s="171"/>
      <c r="O125" s="171"/>
      <c r="P125" s="171"/>
      <c r="Q125" s="217"/>
      <c r="R125" s="217"/>
      <c r="S125" s="217"/>
      <c r="T125" s="217"/>
      <c r="U125" s="217"/>
      <c r="V125" s="325">
        <f>MIN(V123-V124,ROUND(V123*0.75,2),60000)</f>
        <v>0</v>
      </c>
      <c r="W125" s="152"/>
    </row>
    <row r="126" spans="1:23" s="152" customFormat="1" ht="15" customHeight="1" thickBot="1" x14ac:dyDescent="0.25">
      <c r="A126" s="161"/>
      <c r="B126" s="162"/>
      <c r="C126" s="162"/>
      <c r="D126" s="162"/>
      <c r="E126" s="162"/>
      <c r="F126" s="162"/>
      <c r="G126" s="162"/>
      <c r="H126" s="162"/>
      <c r="I126" s="162"/>
      <c r="J126" s="162"/>
      <c r="K126" s="162"/>
      <c r="L126" s="172"/>
      <c r="M126" s="173"/>
      <c r="N126" s="174"/>
      <c r="O126" s="174"/>
      <c r="P126" s="174"/>
      <c r="Q126" s="174"/>
      <c r="R126" s="174"/>
      <c r="S126" s="174"/>
      <c r="T126" s="174"/>
      <c r="V126" s="133"/>
    </row>
    <row r="127" spans="1:23" ht="46.15" customHeight="1" thickBot="1" x14ac:dyDescent="0.25">
      <c r="A127" s="161"/>
      <c r="B127" s="526" t="s">
        <v>295</v>
      </c>
      <c r="C127" s="527"/>
      <c r="D127" s="527"/>
      <c r="E127" s="527"/>
      <c r="F127" s="527"/>
      <c r="G127" s="527"/>
      <c r="H127" s="527"/>
      <c r="I127" s="527"/>
      <c r="J127" s="527"/>
      <c r="K127" s="527"/>
      <c r="L127" s="527"/>
      <c r="M127" s="171"/>
      <c r="N127" s="506"/>
      <c r="O127" s="506"/>
      <c r="P127" s="506"/>
      <c r="Q127" s="506"/>
      <c r="R127" s="506"/>
      <c r="S127" s="506"/>
      <c r="T127" s="506"/>
      <c r="U127" s="217"/>
      <c r="V127" s="322"/>
      <c r="W127" s="152"/>
    </row>
    <row r="128" spans="1:23" ht="42.75" customHeight="1" thickBot="1" x14ac:dyDescent="0.25">
      <c r="A128" s="161"/>
      <c r="B128" s="504" t="s">
        <v>296</v>
      </c>
      <c r="C128" s="505"/>
      <c r="D128" s="505"/>
      <c r="E128" s="505"/>
      <c r="F128" s="505"/>
      <c r="G128" s="505"/>
      <c r="H128" s="505"/>
      <c r="I128" s="505"/>
      <c r="J128" s="505"/>
      <c r="K128" s="505"/>
      <c r="L128" s="505"/>
      <c r="M128" s="171"/>
      <c r="N128" s="506"/>
      <c r="O128" s="506"/>
      <c r="P128" s="506"/>
      <c r="Q128" s="506"/>
      <c r="R128" s="506"/>
      <c r="S128" s="506"/>
      <c r="T128" s="506"/>
      <c r="U128" s="217"/>
      <c r="V128" s="326">
        <f>V125-V127</f>
        <v>0</v>
      </c>
      <c r="W128" s="152"/>
    </row>
    <row r="129" spans="1:23" ht="15" customHeight="1" thickBot="1" x14ac:dyDescent="0.25">
      <c r="A129" s="161"/>
      <c r="B129" s="162"/>
      <c r="C129" s="163"/>
      <c r="D129" s="163"/>
      <c r="E129" s="163"/>
      <c r="F129" s="163"/>
      <c r="G129" s="163"/>
      <c r="H129" s="163"/>
      <c r="I129" s="163"/>
      <c r="J129" s="163"/>
      <c r="K129" s="163"/>
      <c r="L129" s="163"/>
      <c r="M129" s="163"/>
      <c r="N129" s="163"/>
      <c r="O129" s="163"/>
      <c r="P129" s="163"/>
      <c r="Q129" s="152"/>
      <c r="R129" s="164"/>
      <c r="S129" s="152"/>
      <c r="T129" s="165"/>
      <c r="U129" s="152"/>
      <c r="V129" s="152"/>
      <c r="W129" s="152"/>
    </row>
    <row r="130" spans="1:23" ht="31.5" customHeight="1" x14ac:dyDescent="0.2">
      <c r="A130" s="161"/>
      <c r="B130" s="185" t="s">
        <v>29</v>
      </c>
      <c r="C130" s="186"/>
      <c r="D130" s="186"/>
      <c r="E130" s="186"/>
      <c r="F130" s="186"/>
      <c r="G130" s="186"/>
      <c r="H130" s="186"/>
      <c r="I130" s="186"/>
      <c r="J130" s="186"/>
      <c r="K130" s="186"/>
      <c r="L130" s="186"/>
      <c r="M130" s="186"/>
      <c r="N130" s="186"/>
      <c r="O130" s="186"/>
      <c r="P130" s="186"/>
      <c r="Q130" s="186"/>
      <c r="R130" s="186"/>
      <c r="S130" s="186"/>
      <c r="T130" s="186"/>
      <c r="U130" s="186"/>
      <c r="V130" s="187"/>
      <c r="W130" s="152"/>
    </row>
    <row r="131" spans="1:23" ht="15" x14ac:dyDescent="0.2">
      <c r="A131" s="161"/>
      <c r="B131" s="510"/>
      <c r="C131" s="511"/>
      <c r="D131" s="511"/>
      <c r="E131" s="511"/>
      <c r="F131" s="511"/>
      <c r="G131" s="511"/>
      <c r="H131" s="511"/>
      <c r="I131" s="511"/>
      <c r="J131" s="511"/>
      <c r="K131" s="511"/>
      <c r="L131" s="511"/>
      <c r="M131" s="511"/>
      <c r="N131" s="511"/>
      <c r="O131" s="511"/>
      <c r="P131" s="511"/>
      <c r="Q131" s="511"/>
      <c r="R131" s="511"/>
      <c r="S131" s="511"/>
      <c r="T131" s="511"/>
      <c r="U131" s="511"/>
      <c r="V131" s="512"/>
      <c r="W131" s="152"/>
    </row>
    <row r="132" spans="1:23" ht="10.15" customHeight="1" x14ac:dyDescent="0.2">
      <c r="A132" s="161"/>
      <c r="B132" s="510"/>
      <c r="C132" s="511"/>
      <c r="D132" s="511"/>
      <c r="E132" s="511"/>
      <c r="F132" s="511"/>
      <c r="G132" s="511"/>
      <c r="H132" s="511"/>
      <c r="I132" s="511"/>
      <c r="J132" s="511"/>
      <c r="K132" s="511"/>
      <c r="L132" s="511"/>
      <c r="M132" s="511"/>
      <c r="N132" s="511"/>
      <c r="O132" s="511"/>
      <c r="P132" s="511"/>
      <c r="Q132" s="511"/>
      <c r="R132" s="511"/>
      <c r="S132" s="511"/>
      <c r="T132" s="511"/>
      <c r="U132" s="511"/>
      <c r="V132" s="512"/>
      <c r="W132" s="152"/>
    </row>
    <row r="133" spans="1:23" ht="15.75" thickBot="1" x14ac:dyDescent="0.25">
      <c r="A133" s="161"/>
      <c r="B133" s="507"/>
      <c r="C133" s="508"/>
      <c r="D133" s="508"/>
      <c r="E133" s="508"/>
      <c r="F133" s="508"/>
      <c r="G133" s="508"/>
      <c r="H133" s="508"/>
      <c r="I133" s="508"/>
      <c r="J133" s="508"/>
      <c r="K133" s="508"/>
      <c r="L133" s="508"/>
      <c r="M133" s="508"/>
      <c r="N133" s="508"/>
      <c r="O133" s="508"/>
      <c r="P133" s="508"/>
      <c r="Q133" s="508"/>
      <c r="R133" s="508"/>
      <c r="S133" s="508"/>
      <c r="T133" s="508"/>
      <c r="U133" s="508"/>
      <c r="V133" s="509"/>
      <c r="W133" s="152"/>
    </row>
    <row r="134" spans="1:23" ht="9" customHeight="1" x14ac:dyDescent="0.2">
      <c r="A134" s="161"/>
      <c r="B134" s="163"/>
      <c r="C134" s="163"/>
      <c r="D134" s="163"/>
      <c r="E134" s="163"/>
      <c r="F134" s="163"/>
      <c r="G134" s="163"/>
      <c r="H134" s="163"/>
      <c r="I134" s="163"/>
      <c r="J134" s="163"/>
      <c r="K134" s="163"/>
      <c r="L134" s="163"/>
      <c r="M134" s="163"/>
      <c r="N134" s="163"/>
      <c r="O134" s="163"/>
      <c r="P134" s="163"/>
      <c r="Q134" s="152"/>
      <c r="R134" s="164"/>
      <c r="S134" s="152"/>
      <c r="T134" s="165"/>
      <c r="U134" s="152"/>
      <c r="V134" s="152"/>
      <c r="W134" s="152"/>
    </row>
    <row r="135" spans="1:23" ht="8.25" hidden="1" customHeight="1" x14ac:dyDescent="0.2">
      <c r="A135" s="161"/>
      <c r="B135" s="162"/>
      <c r="C135" s="163"/>
      <c r="D135" s="163"/>
      <c r="E135" s="163"/>
      <c r="F135" s="163"/>
      <c r="G135" s="163"/>
      <c r="H135" s="163"/>
      <c r="I135" s="163"/>
      <c r="J135" s="163"/>
      <c r="K135" s="163"/>
      <c r="L135" s="163"/>
      <c r="M135" s="163"/>
      <c r="N135" s="163"/>
      <c r="O135" s="163"/>
      <c r="P135" s="163"/>
      <c r="Q135" s="152"/>
      <c r="R135" s="164"/>
      <c r="S135" s="152"/>
      <c r="T135" s="165"/>
      <c r="U135" s="152"/>
      <c r="V135" s="152"/>
      <c r="W135" s="152"/>
    </row>
    <row r="136" spans="1:23" ht="31.5" hidden="1" customHeight="1" x14ac:dyDescent="0.2">
      <c r="A136" s="161"/>
      <c r="B136" s="162"/>
      <c r="C136" s="163"/>
      <c r="D136" s="163"/>
      <c r="E136" s="163"/>
      <c r="F136" s="163"/>
      <c r="G136" s="163"/>
      <c r="H136" s="163"/>
      <c r="I136" s="163"/>
      <c r="J136" s="163"/>
      <c r="K136" s="163"/>
      <c r="L136" s="163"/>
      <c r="M136" s="163"/>
      <c r="N136" s="163"/>
      <c r="O136" s="163"/>
      <c r="P136" s="163"/>
      <c r="Q136" s="152"/>
      <c r="R136" s="164"/>
      <c r="S136" s="152"/>
      <c r="T136" s="165"/>
      <c r="U136" s="152"/>
      <c r="V136" s="152"/>
      <c r="W136" s="152"/>
    </row>
    <row r="137" spans="1:23" s="152" customFormat="1" ht="12.75" hidden="1" customHeight="1" x14ac:dyDescent="0.2">
      <c r="A137" s="161"/>
      <c r="B137" s="173"/>
      <c r="C137" s="189"/>
      <c r="D137" s="190"/>
      <c r="E137" s="161"/>
      <c r="F137" s="161"/>
      <c r="H137" s="164"/>
      <c r="I137" s="164"/>
      <c r="J137" s="164"/>
      <c r="L137" s="191"/>
      <c r="N137" s="191"/>
      <c r="P137" s="191"/>
      <c r="R137" s="191"/>
      <c r="T137" s="191"/>
      <c r="V137" s="191"/>
    </row>
    <row r="138" spans="1:23" s="152" customFormat="1" ht="12.75" hidden="1" customHeight="1" x14ac:dyDescent="0.2">
      <c r="A138" s="161"/>
      <c r="B138" s="162"/>
      <c r="C138" s="189"/>
      <c r="D138" s="190"/>
      <c r="E138" s="161"/>
      <c r="F138" s="161"/>
      <c r="H138" s="164"/>
      <c r="I138" s="164"/>
      <c r="J138" s="164"/>
      <c r="L138" s="191"/>
      <c r="N138" s="191"/>
      <c r="P138" s="191"/>
      <c r="R138" s="191"/>
      <c r="T138" s="191"/>
      <c r="V138" s="191"/>
    </row>
    <row r="139" spans="1:23" s="152" customFormat="1" ht="12.75" hidden="1" customHeight="1" x14ac:dyDescent="0.2">
      <c r="A139" s="161"/>
      <c r="B139" s="173"/>
      <c r="C139" s="189"/>
      <c r="D139" s="190"/>
      <c r="E139" s="161"/>
      <c r="F139" s="161"/>
      <c r="H139" s="164"/>
      <c r="I139" s="164"/>
      <c r="J139" s="164"/>
      <c r="L139" s="191"/>
      <c r="N139" s="191"/>
      <c r="P139" s="191"/>
      <c r="R139" s="191"/>
      <c r="T139" s="191"/>
      <c r="V139" s="191"/>
    </row>
    <row r="140" spans="1:23" s="152" customFormat="1" ht="12.75" hidden="1" customHeight="1" x14ac:dyDescent="0.2">
      <c r="A140" s="161"/>
      <c r="B140" s="161"/>
      <c r="C140" s="161"/>
      <c r="D140" s="161"/>
      <c r="E140" s="161"/>
      <c r="F140" s="161"/>
      <c r="H140" s="164"/>
      <c r="I140" s="164"/>
      <c r="J140" s="164"/>
      <c r="L140" s="191"/>
      <c r="N140" s="191"/>
      <c r="P140" s="191"/>
      <c r="R140" s="191"/>
      <c r="T140" s="191"/>
      <c r="V140" s="191"/>
    </row>
    <row r="141" spans="1:23" s="152" customFormat="1" ht="12.75" hidden="1" customHeight="1" x14ac:dyDescent="0.2">
      <c r="A141" s="161"/>
      <c r="B141" s="161"/>
      <c r="C141" s="161"/>
      <c r="D141" s="161"/>
      <c r="E141" s="161"/>
      <c r="F141" s="161"/>
      <c r="H141" s="164"/>
      <c r="I141" s="164"/>
      <c r="J141" s="164"/>
      <c r="L141" s="191"/>
      <c r="N141" s="191"/>
      <c r="P141" s="191"/>
      <c r="R141" s="191"/>
      <c r="T141" s="191"/>
      <c r="V141" s="191"/>
    </row>
    <row r="142" spans="1:23" s="152" customFormat="1" ht="12.75" hidden="1" customHeight="1" x14ac:dyDescent="0.2">
      <c r="A142" s="161"/>
      <c r="B142" s="161"/>
      <c r="C142" s="161"/>
      <c r="D142" s="161"/>
      <c r="E142" s="161"/>
      <c r="F142" s="161"/>
      <c r="H142" s="164"/>
      <c r="I142" s="164"/>
      <c r="J142" s="164"/>
      <c r="L142" s="191"/>
      <c r="N142" s="191"/>
      <c r="P142" s="191"/>
      <c r="R142" s="191"/>
      <c r="T142" s="191"/>
      <c r="V142" s="191"/>
    </row>
    <row r="143" spans="1:23" s="152" customFormat="1" ht="12.75" hidden="1" customHeight="1" x14ac:dyDescent="0.2">
      <c r="A143" s="161"/>
      <c r="B143" s="161"/>
      <c r="C143" s="161"/>
      <c r="D143" s="161"/>
      <c r="E143" s="161"/>
      <c r="F143" s="161"/>
      <c r="H143" s="164"/>
      <c r="I143" s="164"/>
      <c r="J143" s="164"/>
      <c r="L143" s="191"/>
      <c r="N143" s="191"/>
      <c r="P143" s="191"/>
      <c r="R143" s="191"/>
      <c r="T143" s="191"/>
      <c r="V143" s="191"/>
    </row>
    <row r="144" spans="1:23" s="152" customFormat="1" ht="63" hidden="1" customHeight="1" x14ac:dyDescent="0.2">
      <c r="A144" s="161"/>
      <c r="B144" s="161"/>
      <c r="C144" s="161"/>
      <c r="D144" s="161"/>
      <c r="E144" s="161"/>
      <c r="F144" s="161"/>
      <c r="H144" s="164"/>
      <c r="I144" s="164"/>
      <c r="J144" s="164"/>
      <c r="L144" s="191"/>
      <c r="N144" s="191"/>
      <c r="P144" s="191"/>
      <c r="R144" s="191"/>
      <c r="T144" s="191"/>
      <c r="V144" s="191"/>
    </row>
    <row r="145" spans="1:22" s="152" customFormat="1" ht="63" hidden="1" customHeight="1" x14ac:dyDescent="0.2">
      <c r="A145" s="161"/>
      <c r="B145" s="161"/>
      <c r="C145" s="161"/>
      <c r="D145" s="161"/>
      <c r="E145" s="161"/>
      <c r="F145" s="161"/>
      <c r="H145" s="164"/>
      <c r="I145" s="164"/>
      <c r="J145" s="164"/>
      <c r="L145" s="191"/>
      <c r="N145" s="191"/>
      <c r="P145" s="191"/>
      <c r="R145" s="191"/>
      <c r="T145" s="191"/>
      <c r="V145" s="191"/>
    </row>
    <row r="146" spans="1:22" ht="63" hidden="1" customHeight="1" x14ac:dyDescent="0.2"/>
    <row r="147" spans="1:22" ht="63" hidden="1" customHeight="1" x14ac:dyDescent="0.2"/>
    <row r="148" spans="1:22" ht="63" hidden="1" customHeight="1" x14ac:dyDescent="0.2"/>
    <row r="149" spans="1:22" ht="63" hidden="1" customHeight="1" x14ac:dyDescent="0.2">
      <c r="F149" s="214">
        <v>0</v>
      </c>
    </row>
    <row r="150" spans="1:22" ht="63" hidden="1" customHeight="1" x14ac:dyDescent="0.2">
      <c r="F150" s="214">
        <v>0.5</v>
      </c>
    </row>
    <row r="151" spans="1:22" ht="63" hidden="1" customHeight="1" x14ac:dyDescent="0.2">
      <c r="F151" s="214">
        <v>1</v>
      </c>
    </row>
    <row r="152" spans="1:22" ht="63" hidden="1" customHeight="1" x14ac:dyDescent="0.2">
      <c r="F152" s="214">
        <v>1.5</v>
      </c>
    </row>
    <row r="153" spans="1:22" ht="63" hidden="1" customHeight="1" x14ac:dyDescent="0.2">
      <c r="F153" s="214">
        <v>2</v>
      </c>
    </row>
    <row r="154" spans="1:22" ht="63" hidden="1" customHeight="1" x14ac:dyDescent="0.2">
      <c r="F154" s="214">
        <v>2.5</v>
      </c>
    </row>
    <row r="155" spans="1:22" ht="63" hidden="1" customHeight="1" x14ac:dyDescent="0.2">
      <c r="F155" s="214">
        <v>3</v>
      </c>
    </row>
    <row r="156" spans="1:22" ht="63" hidden="1" customHeight="1" x14ac:dyDescent="0.2">
      <c r="F156" s="214">
        <v>3.5</v>
      </c>
    </row>
    <row r="157" spans="1:22" ht="63" hidden="1" customHeight="1" x14ac:dyDescent="0.2">
      <c r="F157" s="214">
        <v>4</v>
      </c>
    </row>
    <row r="158" spans="1:22" ht="63" hidden="1" customHeight="1" x14ac:dyDescent="0.2">
      <c r="F158" s="214">
        <v>4.5</v>
      </c>
    </row>
    <row r="159" spans="1:22" ht="63" hidden="1" customHeight="1" x14ac:dyDescent="0.2">
      <c r="F159" s="214">
        <v>5</v>
      </c>
    </row>
    <row r="160" spans="1:22" ht="63" hidden="1" customHeight="1" x14ac:dyDescent="0.2">
      <c r="F160" s="214">
        <v>5.5</v>
      </c>
    </row>
    <row r="161" spans="6:6" ht="63" hidden="1" customHeight="1" x14ac:dyDescent="0.2">
      <c r="F161" s="214">
        <v>6</v>
      </c>
    </row>
    <row r="162" spans="6:6" ht="63" hidden="1" customHeight="1" x14ac:dyDescent="0.2">
      <c r="F162" s="214">
        <v>6.5</v>
      </c>
    </row>
    <row r="163" spans="6:6" ht="63" hidden="1" customHeight="1" x14ac:dyDescent="0.2">
      <c r="F163" s="214">
        <v>7</v>
      </c>
    </row>
    <row r="164" spans="6:6" ht="63" hidden="1" customHeight="1" x14ac:dyDescent="0.2">
      <c r="F164" s="214">
        <v>7.5</v>
      </c>
    </row>
    <row r="165" spans="6:6" ht="63" hidden="1" customHeight="1" x14ac:dyDescent="0.2">
      <c r="F165" s="214">
        <v>8</v>
      </c>
    </row>
    <row r="166" spans="6:6" ht="63" hidden="1" customHeight="1" x14ac:dyDescent="0.2">
      <c r="F166" s="214">
        <v>8.5</v>
      </c>
    </row>
    <row r="167" spans="6:6" ht="63" hidden="1" customHeight="1" x14ac:dyDescent="0.2">
      <c r="F167" s="214">
        <v>9</v>
      </c>
    </row>
    <row r="168" spans="6:6" ht="63" hidden="1" customHeight="1" x14ac:dyDescent="0.2">
      <c r="F168" s="214">
        <v>9.5</v>
      </c>
    </row>
    <row r="169" spans="6:6" ht="63" hidden="1" customHeight="1" x14ac:dyDescent="0.2">
      <c r="F169" s="214">
        <v>10</v>
      </c>
    </row>
    <row r="170" spans="6:6" ht="63" hidden="1" customHeight="1" x14ac:dyDescent="0.2">
      <c r="F170" s="214">
        <v>10.5</v>
      </c>
    </row>
    <row r="171" spans="6:6" ht="63" hidden="1" customHeight="1" x14ac:dyDescent="0.2">
      <c r="F171" s="214">
        <v>11</v>
      </c>
    </row>
    <row r="172" spans="6:6" ht="63" hidden="1" customHeight="1" x14ac:dyDescent="0.2">
      <c r="F172" s="214">
        <v>11.5</v>
      </c>
    </row>
    <row r="173" spans="6:6" ht="63" hidden="1" customHeight="1" x14ac:dyDescent="0.2">
      <c r="F173" s="214">
        <v>12</v>
      </c>
    </row>
    <row r="174" spans="6:6" ht="63" hidden="1" customHeight="1" x14ac:dyDescent="0.2">
      <c r="F174" s="214">
        <v>12.5</v>
      </c>
    </row>
    <row r="175" spans="6:6" ht="63" hidden="1" customHeight="1" x14ac:dyDescent="0.2">
      <c r="F175" s="214">
        <v>13</v>
      </c>
    </row>
    <row r="176" spans="6:6" ht="63" hidden="1" customHeight="1" x14ac:dyDescent="0.2">
      <c r="F176" s="214">
        <v>13.5</v>
      </c>
    </row>
    <row r="177" spans="6:6" ht="63" hidden="1" customHeight="1" x14ac:dyDescent="0.2">
      <c r="F177" s="214">
        <v>14</v>
      </c>
    </row>
    <row r="178" spans="6:6" ht="63" hidden="1" customHeight="1" x14ac:dyDescent="0.2">
      <c r="F178" s="214">
        <v>14.5</v>
      </c>
    </row>
    <row r="179" spans="6:6" ht="63" hidden="1" customHeight="1" x14ac:dyDescent="0.2">
      <c r="F179" s="214">
        <v>15</v>
      </c>
    </row>
  </sheetData>
  <sheetProtection algorithmName="SHA-512" hashValue="+JqaqrMG5gdnwvUAa2tF/LKorFfFXzgeUJX8+lZpykQJWZ0XFtuSdb+nGqARrMFmeuvLPd8Eu6CLBoHqb5OxZQ==" saltValue="JxdW3W7zRgot+IeWV9cmxQ==" spinCount="100000" sheet="1" objects="1" scenarios="1"/>
  <mergeCells count="140">
    <mergeCell ref="A87:F87"/>
    <mergeCell ref="A90:F90"/>
    <mergeCell ref="A91:F91"/>
    <mergeCell ref="H59:J59"/>
    <mergeCell ref="A61:F61"/>
    <mergeCell ref="A62:F62"/>
    <mergeCell ref="A66:F66"/>
    <mergeCell ref="A72:F72"/>
    <mergeCell ref="A73:F73"/>
    <mergeCell ref="A74:F74"/>
    <mergeCell ref="A75:F75"/>
    <mergeCell ref="A76:F76"/>
    <mergeCell ref="A67:F67"/>
    <mergeCell ref="H69:J69"/>
    <mergeCell ref="A77:F77"/>
    <mergeCell ref="H79:J79"/>
    <mergeCell ref="A70:F70"/>
    <mergeCell ref="A71:F71"/>
    <mergeCell ref="B69:E69"/>
    <mergeCell ref="A35:F35"/>
    <mergeCell ref="A36:F36"/>
    <mergeCell ref="A37:F37"/>
    <mergeCell ref="A40:F40"/>
    <mergeCell ref="A41:F41"/>
    <mergeCell ref="A63:F63"/>
    <mergeCell ref="A64:F64"/>
    <mergeCell ref="A65:F65"/>
    <mergeCell ref="B59:E59"/>
    <mergeCell ref="A46:F46"/>
    <mergeCell ref="A50:F50"/>
    <mergeCell ref="A51:F51"/>
    <mergeCell ref="A52:F52"/>
    <mergeCell ref="A53:F53"/>
    <mergeCell ref="A54:F54"/>
    <mergeCell ref="A55:F55"/>
    <mergeCell ref="A56:F56"/>
    <mergeCell ref="A60:F60"/>
    <mergeCell ref="A30:F30"/>
    <mergeCell ref="A31:F31"/>
    <mergeCell ref="A32:F32"/>
    <mergeCell ref="A33:F33"/>
    <mergeCell ref="A25:F25"/>
    <mergeCell ref="A23:F23"/>
    <mergeCell ref="A22:F22"/>
    <mergeCell ref="B29:E29"/>
    <mergeCell ref="A34:F34"/>
    <mergeCell ref="A11:C11"/>
    <mergeCell ref="D11:V11"/>
    <mergeCell ref="N16:N17"/>
    <mergeCell ref="L16:L17"/>
    <mergeCell ref="R16:R17"/>
    <mergeCell ref="F16:F17"/>
    <mergeCell ref="A16:E17"/>
    <mergeCell ref="T16:T17"/>
    <mergeCell ref="A20:F20"/>
    <mergeCell ref="H29:J29"/>
    <mergeCell ref="B19:E19"/>
    <mergeCell ref="H19:J19"/>
    <mergeCell ref="A26:F26"/>
    <mergeCell ref="A21:F21"/>
    <mergeCell ref="A27:F27"/>
    <mergeCell ref="A24:F24"/>
    <mergeCell ref="G12:V12"/>
    <mergeCell ref="A12:C12"/>
    <mergeCell ref="A14:C14"/>
    <mergeCell ref="D12:F12"/>
    <mergeCell ref="A13:C13"/>
    <mergeCell ref="D13:V13"/>
    <mergeCell ref="D14:V14"/>
    <mergeCell ref="H16:J17"/>
    <mergeCell ref="V16:V17"/>
    <mergeCell ref="P16:P17"/>
    <mergeCell ref="H39:J39"/>
    <mergeCell ref="A47:F47"/>
    <mergeCell ref="H49:J49"/>
    <mergeCell ref="A57:F57"/>
    <mergeCell ref="A42:F42"/>
    <mergeCell ref="A43:F43"/>
    <mergeCell ref="A44:F44"/>
    <mergeCell ref="A45:F45"/>
    <mergeCell ref="B39:E39"/>
    <mergeCell ref="B49:E49"/>
    <mergeCell ref="B79:E79"/>
    <mergeCell ref="A80:F80"/>
    <mergeCell ref="B127:L127"/>
    <mergeCell ref="N127:T127"/>
    <mergeCell ref="A96:F96"/>
    <mergeCell ref="A100:F100"/>
    <mergeCell ref="A101:F101"/>
    <mergeCell ref="B89:E89"/>
    <mergeCell ref="B125:K125"/>
    <mergeCell ref="B121:P121"/>
    <mergeCell ref="B122:P122"/>
    <mergeCell ref="B123:P123"/>
    <mergeCell ref="H109:J109"/>
    <mergeCell ref="A111:F111"/>
    <mergeCell ref="A112:F112"/>
    <mergeCell ref="A113:F113"/>
    <mergeCell ref="A114:F114"/>
    <mergeCell ref="A115:F115"/>
    <mergeCell ref="A81:F81"/>
    <mergeCell ref="A82:F82"/>
    <mergeCell ref="A83:F83"/>
    <mergeCell ref="A84:F84"/>
    <mergeCell ref="A85:F85"/>
    <mergeCell ref="A86:F86"/>
    <mergeCell ref="B128:L128"/>
    <mergeCell ref="N128:T128"/>
    <mergeCell ref="B133:V133"/>
    <mergeCell ref="B132:V132"/>
    <mergeCell ref="B131:V131"/>
    <mergeCell ref="H89:J89"/>
    <mergeCell ref="A97:F97"/>
    <mergeCell ref="H99:J99"/>
    <mergeCell ref="A107:F107"/>
    <mergeCell ref="A95:F95"/>
    <mergeCell ref="B99:E99"/>
    <mergeCell ref="A92:F92"/>
    <mergeCell ref="A93:F93"/>
    <mergeCell ref="A94:F94"/>
    <mergeCell ref="A102:F102"/>
    <mergeCell ref="A103:F103"/>
    <mergeCell ref="A104:F104"/>
    <mergeCell ref="A105:F105"/>
    <mergeCell ref="A116:F116"/>
    <mergeCell ref="A106:F106"/>
    <mergeCell ref="A110:F110"/>
    <mergeCell ref="B109:E109"/>
    <mergeCell ref="A117:F117"/>
    <mergeCell ref="B124:K124"/>
    <mergeCell ref="C3:V3"/>
    <mergeCell ref="C4:V4"/>
    <mergeCell ref="A5:V5"/>
    <mergeCell ref="A6:V6"/>
    <mergeCell ref="A7:V7"/>
    <mergeCell ref="A9:C9"/>
    <mergeCell ref="A10:C10"/>
    <mergeCell ref="G10:V10"/>
    <mergeCell ref="D10:F10"/>
    <mergeCell ref="D9:V9"/>
  </mergeCells>
  <conditionalFormatting sqref="L16 T129:T132 L124:L126 R129:R132 R134:R145 T134:T145">
    <cfRule type="cellIs" dxfId="704" priority="744" stopIfTrue="1" operator="equal">
      <formula>"ERROR"</formula>
    </cfRule>
  </conditionalFormatting>
  <conditionalFormatting sqref="V16">
    <cfRule type="cellIs" dxfId="703" priority="742" stopIfTrue="1" operator="equal">
      <formula>"ERROR"</formula>
    </cfRule>
  </conditionalFormatting>
  <conditionalFormatting sqref="N16">
    <cfRule type="cellIs" dxfId="702" priority="743" stopIfTrue="1" operator="equal">
      <formula>"ERROR"</formula>
    </cfRule>
  </conditionalFormatting>
  <conditionalFormatting sqref="V20">
    <cfRule type="cellIs" dxfId="701" priority="741" stopIfTrue="1" operator="equal">
      <formula>"ERROR"</formula>
    </cfRule>
  </conditionalFormatting>
  <conditionalFormatting sqref="V21">
    <cfRule type="cellIs" dxfId="700" priority="739" stopIfTrue="1" operator="equal">
      <formula>"ERROR"</formula>
    </cfRule>
  </conditionalFormatting>
  <conditionalFormatting sqref="V22">
    <cfRule type="cellIs" dxfId="699" priority="738" stopIfTrue="1" operator="equal">
      <formula>"ERROR"</formula>
    </cfRule>
  </conditionalFormatting>
  <conditionalFormatting sqref="V25">
    <cfRule type="cellIs" dxfId="698" priority="736" stopIfTrue="1" operator="equal">
      <formula>"ERROR"</formula>
    </cfRule>
  </conditionalFormatting>
  <conditionalFormatting sqref="V24">
    <cfRule type="cellIs" dxfId="697" priority="737" stopIfTrue="1" operator="equal">
      <formula>"ERROR"</formula>
    </cfRule>
  </conditionalFormatting>
  <conditionalFormatting sqref="V26">
    <cfRule type="cellIs" dxfId="696" priority="735" stopIfTrue="1" operator="equal">
      <formula>"ERROR"</formula>
    </cfRule>
  </conditionalFormatting>
  <conditionalFormatting sqref="V121:V123">
    <cfRule type="cellIs" dxfId="695" priority="723" stopIfTrue="1" operator="equal">
      <formula>"ERROR"</formula>
    </cfRule>
  </conditionalFormatting>
  <conditionalFormatting sqref="H16">
    <cfRule type="cellIs" dxfId="694" priority="722" stopIfTrue="1" operator="equal">
      <formula>"ERROR"</formula>
    </cfRule>
  </conditionalFormatting>
  <conditionalFormatting sqref="L137:L145">
    <cfRule type="cellIs" dxfId="693" priority="733" stopIfTrue="1" operator="equal">
      <formula>"ERROR"</formula>
    </cfRule>
  </conditionalFormatting>
  <conditionalFormatting sqref="V119 V137:V145">
    <cfRule type="cellIs" dxfId="692" priority="732" stopIfTrue="1" operator="equal">
      <formula>"ERROR"</formula>
    </cfRule>
  </conditionalFormatting>
  <conditionalFormatting sqref="N137:N145">
    <cfRule type="cellIs" dxfId="691" priority="731" stopIfTrue="1" operator="equal">
      <formula>"ERROR"</formula>
    </cfRule>
  </conditionalFormatting>
  <conditionalFormatting sqref="P16">
    <cfRule type="cellIs" dxfId="690" priority="729" stopIfTrue="1" operator="equal">
      <formula>"ERROR"</formula>
    </cfRule>
  </conditionalFormatting>
  <conditionalFormatting sqref="V30">
    <cfRule type="cellIs" dxfId="689" priority="348" stopIfTrue="1" operator="equal">
      <formula>"ERROR"</formula>
    </cfRule>
  </conditionalFormatting>
  <conditionalFormatting sqref="P119 P137:P145">
    <cfRule type="cellIs" dxfId="688" priority="726" stopIfTrue="1" operator="equal">
      <formula>"ERROR"</formula>
    </cfRule>
  </conditionalFormatting>
  <conditionalFormatting sqref="V36">
    <cfRule type="cellIs" dxfId="687" priority="343" stopIfTrue="1" operator="equal">
      <formula>"ERROR"</formula>
    </cfRule>
  </conditionalFormatting>
  <conditionalFormatting sqref="H137:H145">
    <cfRule type="cellIs" dxfId="686" priority="721" stopIfTrue="1" operator="equal">
      <formula>"ERROR"</formula>
    </cfRule>
  </conditionalFormatting>
  <conditionalFormatting sqref="V19">
    <cfRule type="cellIs" dxfId="685" priority="720" stopIfTrue="1" operator="equal">
      <formula>"ERROR"</formula>
    </cfRule>
  </conditionalFormatting>
  <conditionalFormatting sqref="R16">
    <cfRule type="cellIs" dxfId="684" priority="718" stopIfTrue="1" operator="equal">
      <formula>"ERROR"</formula>
    </cfRule>
  </conditionalFormatting>
  <conditionalFormatting sqref="T16">
    <cfRule type="cellIs" dxfId="683" priority="719" stopIfTrue="1" operator="equal">
      <formula>"ERROR"</formula>
    </cfRule>
  </conditionalFormatting>
  <conditionalFormatting sqref="L27">
    <cfRule type="cellIs" dxfId="682" priority="709" stopIfTrue="1" operator="equal">
      <formula>"ERROR"</formula>
    </cfRule>
  </conditionalFormatting>
  <conditionalFormatting sqref="V34">
    <cfRule type="cellIs" dxfId="681" priority="345" stopIfTrue="1" operator="equal">
      <formula>"ERROR"</formula>
    </cfRule>
  </conditionalFormatting>
  <conditionalFormatting sqref="V31">
    <cfRule type="cellIs" dxfId="680" priority="347" stopIfTrue="1" operator="equal">
      <formula>"ERROR"</formula>
    </cfRule>
  </conditionalFormatting>
  <conditionalFormatting sqref="V35">
    <cfRule type="cellIs" dxfId="679" priority="344" stopIfTrue="1" operator="equal">
      <formula>"ERROR"</formula>
    </cfRule>
  </conditionalFormatting>
  <conditionalFormatting sqref="P31:P36">
    <cfRule type="cellIs" dxfId="678" priority="339" stopIfTrue="1" operator="equal">
      <formula>"ERROR"</formula>
    </cfRule>
  </conditionalFormatting>
  <conditionalFormatting sqref="V32">
    <cfRule type="cellIs" dxfId="677" priority="346" stopIfTrue="1" operator="equal">
      <formula>"ERROR"</formula>
    </cfRule>
  </conditionalFormatting>
  <conditionalFormatting sqref="N30:N36">
    <cfRule type="cellIs" dxfId="676" priority="329" stopIfTrue="1" operator="equal">
      <formula>"ERROR"</formula>
    </cfRule>
  </conditionalFormatting>
  <conditionalFormatting sqref="R31:R36">
    <cfRule type="cellIs" dxfId="675" priority="326" stopIfTrue="1" operator="equal">
      <formula>"ERROR"</formula>
    </cfRule>
  </conditionalFormatting>
  <conditionalFormatting sqref="V33">
    <cfRule type="cellIs" dxfId="674" priority="330" stopIfTrue="1" operator="equal">
      <formula>"ERROR"</formula>
    </cfRule>
  </conditionalFormatting>
  <conditionalFormatting sqref="P30">
    <cfRule type="cellIs" dxfId="673" priority="328" stopIfTrue="1" operator="equal">
      <formula>"ERROR"</formula>
    </cfRule>
  </conditionalFormatting>
  <conditionalFormatting sqref="R37">
    <cfRule type="cellIs" dxfId="672" priority="325" stopIfTrue="1" operator="equal">
      <formula>"ERROR"</formula>
    </cfRule>
  </conditionalFormatting>
  <conditionalFormatting sqref="T31:T36">
    <cfRule type="cellIs" dxfId="671" priority="323" stopIfTrue="1" operator="equal">
      <formula>"ERROR"</formula>
    </cfRule>
  </conditionalFormatting>
  <conditionalFormatting sqref="P37">
    <cfRule type="cellIs" dxfId="670" priority="327" stopIfTrue="1" operator="equal">
      <formula>"ERROR"</formula>
    </cfRule>
  </conditionalFormatting>
  <conditionalFormatting sqref="G12 K12">
    <cfRule type="cellIs" dxfId="669" priority="351" stopIfTrue="1" operator="equal">
      <formula>"ERROR"</formula>
    </cfRule>
  </conditionalFormatting>
  <conditionalFormatting sqref="R30:T30">
    <cfRule type="cellIs" dxfId="668" priority="337" stopIfTrue="1" operator="equal">
      <formula>"ERROR"</formula>
    </cfRule>
  </conditionalFormatting>
  <conditionalFormatting sqref="D9">
    <cfRule type="cellIs" dxfId="667" priority="350" stopIfTrue="1" operator="equal">
      <formula>"ERROR"</formula>
    </cfRule>
  </conditionalFormatting>
  <conditionalFormatting sqref="N37">
    <cfRule type="cellIs" dxfId="666" priority="336" stopIfTrue="1" operator="equal">
      <formula>"ERROR"</formula>
    </cfRule>
  </conditionalFormatting>
  <conditionalFormatting sqref="G30:G36">
    <cfRule type="cellIs" dxfId="665" priority="333" stopIfTrue="1" operator="equal">
      <formula>"ERROR"</formula>
    </cfRule>
  </conditionalFormatting>
  <conditionalFormatting sqref="K30:K36">
    <cfRule type="cellIs" dxfId="664" priority="334" stopIfTrue="1" operator="equal">
      <formula>"ERROR"</formula>
    </cfRule>
  </conditionalFormatting>
  <conditionalFormatting sqref="G37:J37">
    <cfRule type="cellIs" dxfId="663" priority="335" stopIfTrue="1" operator="equal">
      <formula>"ERROR"</formula>
    </cfRule>
  </conditionalFormatting>
  <conditionalFormatting sqref="O30:O36">
    <cfRule type="cellIs" dxfId="662" priority="332" stopIfTrue="1" operator="equal">
      <formula>"ERROR"</formula>
    </cfRule>
  </conditionalFormatting>
  <conditionalFormatting sqref="Q30:Q37">
    <cfRule type="cellIs" dxfId="661" priority="331" stopIfTrue="1" operator="equal">
      <formula>"ERROR"</formula>
    </cfRule>
  </conditionalFormatting>
  <conditionalFormatting sqref="N20:N26">
    <cfRule type="cellIs" dxfId="660" priority="377" stopIfTrue="1" operator="equal">
      <formula>"ERROR"</formula>
    </cfRule>
  </conditionalFormatting>
  <conditionalFormatting sqref="B28:IV28">
    <cfRule type="cellIs" dxfId="659" priority="688" stopIfTrue="1" operator="equal">
      <formula>"ERROR"</formula>
    </cfRule>
  </conditionalFormatting>
  <conditionalFormatting sqref="O20:O26">
    <cfRule type="cellIs" dxfId="658" priority="691" stopIfTrue="1" operator="equal">
      <formula>"ERROR"</formula>
    </cfRule>
  </conditionalFormatting>
  <conditionalFormatting sqref="Q20:Q27">
    <cfRule type="cellIs" dxfId="657" priority="690" stopIfTrue="1" operator="equal">
      <formula>"ERROR"</formula>
    </cfRule>
  </conditionalFormatting>
  <conditionalFormatting sqref="V23">
    <cfRule type="cellIs" dxfId="656" priority="689" stopIfTrue="1" operator="equal">
      <formula>"ERROR"</formula>
    </cfRule>
  </conditionalFormatting>
  <conditionalFormatting sqref="U16:U17">
    <cfRule type="cellIs" dxfId="655" priority="697" stopIfTrue="1" operator="equal">
      <formula>"ERROR"</formula>
    </cfRule>
  </conditionalFormatting>
  <conditionalFormatting sqref="S16:S17">
    <cfRule type="cellIs" dxfId="654" priority="696" stopIfTrue="1" operator="equal">
      <formula>"ERROR"</formula>
    </cfRule>
  </conditionalFormatting>
  <conditionalFormatting sqref="Q16:Q17">
    <cfRule type="cellIs" dxfId="653" priority="695" stopIfTrue="1" operator="equal">
      <formula>"ERROR"</formula>
    </cfRule>
  </conditionalFormatting>
  <conditionalFormatting sqref="K19:K26">
    <cfRule type="cellIs" dxfId="652" priority="694" stopIfTrue="1" operator="equal">
      <formula>"ERROR"</formula>
    </cfRule>
  </conditionalFormatting>
  <conditionalFormatting sqref="G19:G26">
    <cfRule type="cellIs" dxfId="651" priority="693" stopIfTrue="1" operator="equal">
      <formula>"ERROR"</formula>
    </cfRule>
  </conditionalFormatting>
  <conditionalFormatting sqref="G27:J27">
    <cfRule type="cellIs" dxfId="650" priority="703" stopIfTrue="1" operator="equal">
      <formula>"ERROR"</formula>
    </cfRule>
  </conditionalFormatting>
  <conditionalFormatting sqref="O16:O17">
    <cfRule type="cellIs" dxfId="649" priority="702" stopIfTrue="1" operator="equal">
      <formula>"ERROR"</formula>
    </cfRule>
  </conditionalFormatting>
  <conditionalFormatting sqref="M16:M17">
    <cfRule type="cellIs" dxfId="648" priority="701" stopIfTrue="1" operator="equal">
      <formula>"ERROR"</formula>
    </cfRule>
  </conditionalFormatting>
  <conditionalFormatting sqref="K16:K17">
    <cfRule type="cellIs" dxfId="647" priority="700" stopIfTrue="1" operator="equal">
      <formula>"ERROR"</formula>
    </cfRule>
  </conditionalFormatting>
  <conditionalFormatting sqref="G16:G17">
    <cfRule type="cellIs" dxfId="646" priority="699" stopIfTrue="1" operator="equal">
      <formula>"ERROR"</formula>
    </cfRule>
  </conditionalFormatting>
  <conditionalFormatting sqref="A18:V18">
    <cfRule type="cellIs" dxfId="645" priority="698" stopIfTrue="1" operator="equal">
      <formula>"ERROR"</formula>
    </cfRule>
  </conditionalFormatting>
  <conditionalFormatting sqref="P21:P26">
    <cfRule type="cellIs" dxfId="644" priority="707" stopIfTrue="1" operator="equal">
      <formula>"ERROR"</formula>
    </cfRule>
  </conditionalFormatting>
  <conditionalFormatting sqref="L19:T19">
    <cfRule type="cellIs" dxfId="643" priority="706" stopIfTrue="1" operator="equal">
      <formula>"ERROR"</formula>
    </cfRule>
  </conditionalFormatting>
  <conditionalFormatting sqref="R20:T20">
    <cfRule type="cellIs" dxfId="642" priority="705" stopIfTrue="1" operator="equal">
      <formula>"ERROR"</formula>
    </cfRule>
  </conditionalFormatting>
  <conditionalFormatting sqref="N27">
    <cfRule type="cellIs" dxfId="641" priority="704" stopIfTrue="1" operator="equal">
      <formula>"ERROR"</formula>
    </cfRule>
  </conditionalFormatting>
  <conditionalFormatting sqref="P67">
    <cfRule type="cellIs" dxfId="640" priority="195" stopIfTrue="1" operator="equal">
      <formula>"ERROR"</formula>
    </cfRule>
  </conditionalFormatting>
  <conditionalFormatting sqref="V59">
    <cfRule type="cellIs" dxfId="639" priority="184" stopIfTrue="1" operator="equal">
      <formula>"ERROR"</formula>
    </cfRule>
  </conditionalFormatting>
  <conditionalFormatting sqref="T119">
    <cfRule type="cellIs" dxfId="638" priority="416" stopIfTrue="1" operator="equal">
      <formula>"ERROR"</formula>
    </cfRule>
  </conditionalFormatting>
  <conditionalFormatting sqref="R119">
    <cfRule type="cellIs" dxfId="637" priority="417" stopIfTrue="1" operator="equal">
      <formula>"ERROR"</formula>
    </cfRule>
  </conditionalFormatting>
  <conditionalFormatting sqref="P27">
    <cfRule type="cellIs" dxfId="636" priority="373" stopIfTrue="1" operator="equal">
      <formula>"ERROR"</formula>
    </cfRule>
  </conditionalFormatting>
  <conditionalFormatting sqref="R27">
    <cfRule type="cellIs" dxfId="635" priority="371" stopIfTrue="1" operator="equal">
      <formula>"ERROR"</formula>
    </cfRule>
  </conditionalFormatting>
  <conditionalFormatting sqref="T21:T26">
    <cfRule type="cellIs" dxfId="634" priority="366" stopIfTrue="1" operator="equal">
      <formula>"ERROR"</formula>
    </cfRule>
  </conditionalFormatting>
  <conditionalFormatting sqref="T27">
    <cfRule type="cellIs" dxfId="633" priority="360" stopIfTrue="1" operator="equal">
      <formula>"ERROR"</formula>
    </cfRule>
  </conditionalFormatting>
  <conditionalFormatting sqref="V42">
    <cfRule type="cellIs" dxfId="632" priority="314" stopIfTrue="1" operator="equal">
      <formula>"ERROR"</formula>
    </cfRule>
  </conditionalFormatting>
  <conditionalFormatting sqref="Q40:Q47">
    <cfRule type="cellIs" dxfId="631" priority="299" stopIfTrue="1" operator="equal">
      <formula>"ERROR"</formula>
    </cfRule>
  </conditionalFormatting>
  <conditionalFormatting sqref="V51">
    <cfRule type="cellIs" dxfId="630" priority="247" stopIfTrue="1" operator="equal">
      <formula>"ERROR"</formula>
    </cfRule>
  </conditionalFormatting>
  <conditionalFormatting sqref="K50:K56">
    <cfRule type="cellIs" dxfId="629" priority="236" stopIfTrue="1" operator="equal">
      <formula>"ERROR"</formula>
    </cfRule>
  </conditionalFormatting>
  <conditionalFormatting sqref="V65">
    <cfRule type="cellIs" dxfId="628" priority="210" stopIfTrue="1" operator="equal">
      <formula>"ERROR"</formula>
    </cfRule>
  </conditionalFormatting>
  <conditionalFormatting sqref="O40:O46">
    <cfRule type="cellIs" dxfId="627" priority="300" stopIfTrue="1" operator="equal">
      <formula>"ERROR"</formula>
    </cfRule>
  </conditionalFormatting>
  <conditionalFormatting sqref="P71:P76">
    <cfRule type="cellIs" dxfId="626" priority="172" stopIfTrue="1" operator="equal">
      <formula>"ERROR"</formula>
    </cfRule>
  </conditionalFormatting>
  <conditionalFormatting sqref="R70:T70">
    <cfRule type="cellIs" dxfId="625" priority="171" stopIfTrue="1" operator="equal">
      <formula>"ERROR"</formula>
    </cfRule>
  </conditionalFormatting>
  <conditionalFormatting sqref="N67">
    <cfRule type="cellIs" dxfId="624" priority="204" stopIfTrue="1" operator="equal">
      <formula>"ERROR"</formula>
    </cfRule>
  </conditionalFormatting>
  <conditionalFormatting sqref="G67:J67">
    <cfRule type="cellIs" dxfId="623" priority="203" stopIfTrue="1" operator="equal">
      <formula>"ERROR"</formula>
    </cfRule>
  </conditionalFormatting>
  <conditionalFormatting sqref="G50:G56">
    <cfRule type="cellIs" dxfId="622" priority="235" stopIfTrue="1" operator="equal">
      <formula>"ERROR"</formula>
    </cfRule>
  </conditionalFormatting>
  <conditionalFormatting sqref="R101:R106">
    <cfRule type="cellIs" dxfId="621" priority="58" stopIfTrue="1" operator="equal">
      <formula>"ERROR"</formula>
    </cfRule>
  </conditionalFormatting>
  <conditionalFormatting sqref="T91:T96">
    <cfRule type="cellIs" dxfId="620" priority="89" stopIfTrue="1" operator="equal">
      <formula>"ERROR"</formula>
    </cfRule>
  </conditionalFormatting>
  <conditionalFormatting sqref="K89">
    <cfRule type="cellIs" dxfId="619" priority="80" stopIfTrue="1" operator="equal">
      <formula>"ERROR"</formula>
    </cfRule>
  </conditionalFormatting>
  <conditionalFormatting sqref="G69">
    <cfRule type="cellIs" dxfId="618" priority="147" stopIfTrue="1" operator="equal">
      <formula>"ERROR"</formula>
    </cfRule>
  </conditionalFormatting>
  <conditionalFormatting sqref="V70">
    <cfRule type="cellIs" dxfId="617" priority="180" stopIfTrue="1" operator="equal">
      <formula>"ERROR"</formula>
    </cfRule>
  </conditionalFormatting>
  <conditionalFormatting sqref="V61">
    <cfRule type="cellIs" dxfId="616" priority="213" stopIfTrue="1" operator="equal">
      <formula>"ERROR"</formula>
    </cfRule>
  </conditionalFormatting>
  <conditionalFormatting sqref="V52">
    <cfRule type="cellIs" dxfId="615" priority="246" stopIfTrue="1" operator="equal">
      <formula>"ERROR"</formula>
    </cfRule>
  </conditionalFormatting>
  <conditionalFormatting sqref="L39:T39">
    <cfRule type="cellIs" dxfId="614" priority="279" stopIfTrue="1" operator="equal">
      <formula>"ERROR"</formula>
    </cfRule>
  </conditionalFormatting>
  <conditionalFormatting sqref="V45">
    <cfRule type="cellIs" dxfId="613" priority="312" stopIfTrue="1" operator="equal">
      <formula>"ERROR"</formula>
    </cfRule>
  </conditionalFormatting>
  <conditionalFormatting sqref="V115">
    <cfRule type="cellIs" dxfId="612" priority="40" stopIfTrue="1" operator="equal">
      <formula>"ERROR"</formula>
    </cfRule>
  </conditionalFormatting>
  <conditionalFormatting sqref="P111:P116">
    <cfRule type="cellIs" dxfId="611" priority="36" stopIfTrue="1" operator="equal">
      <formula>"ERROR"</formula>
    </cfRule>
  </conditionalFormatting>
  <conditionalFormatting sqref="G110:G116">
    <cfRule type="cellIs" dxfId="610" priority="31" stopIfTrue="1" operator="equal">
      <formula>"ERROR"</formula>
    </cfRule>
  </conditionalFormatting>
  <conditionalFormatting sqref="Q110:Q117">
    <cfRule type="cellIs" dxfId="609" priority="29" stopIfTrue="1" operator="equal">
      <formula>"ERROR"</formula>
    </cfRule>
  </conditionalFormatting>
  <conditionalFormatting sqref="O110:O116">
    <cfRule type="cellIs" dxfId="608" priority="30" stopIfTrue="1" operator="equal">
      <formula>"ERROR"</formula>
    </cfRule>
  </conditionalFormatting>
  <conditionalFormatting sqref="T111:T116">
    <cfRule type="cellIs" dxfId="607" priority="21" stopIfTrue="1" operator="equal">
      <formula>"ERROR"</formula>
    </cfRule>
  </conditionalFormatting>
  <conditionalFormatting sqref="T117">
    <cfRule type="cellIs" dxfId="606" priority="15" stopIfTrue="1" operator="equal">
      <formula>"ERROR"</formula>
    </cfRule>
  </conditionalFormatting>
  <conditionalFormatting sqref="G10 K10">
    <cfRule type="cellIs" dxfId="605" priority="352" stopIfTrue="1" operator="equal">
      <formula>"ERROR"</formula>
    </cfRule>
  </conditionalFormatting>
  <conditionalFormatting sqref="G107:J107">
    <cfRule type="cellIs" dxfId="604" priority="67" stopIfTrue="1" operator="equal">
      <formula>"ERROR"</formula>
    </cfRule>
  </conditionalFormatting>
  <conditionalFormatting sqref="O100:O106">
    <cfRule type="cellIs" dxfId="603" priority="64" stopIfTrue="1" operator="equal">
      <formula>"ERROR"</formula>
    </cfRule>
  </conditionalFormatting>
  <conditionalFormatting sqref="T37">
    <cfRule type="cellIs" dxfId="602" priority="317" stopIfTrue="1" operator="equal">
      <formula>"ERROR"</formula>
    </cfRule>
  </conditionalFormatting>
  <conditionalFormatting sqref="V40">
    <cfRule type="cellIs" dxfId="601" priority="316" stopIfTrue="1" operator="equal">
      <formula>"ERROR"</formula>
    </cfRule>
  </conditionalFormatting>
  <conditionalFormatting sqref="V41">
    <cfRule type="cellIs" dxfId="600" priority="315" stopIfTrue="1" operator="equal">
      <formula>"ERROR"</formula>
    </cfRule>
  </conditionalFormatting>
  <conditionalFormatting sqref="V44">
    <cfRule type="cellIs" dxfId="599" priority="313" stopIfTrue="1" operator="equal">
      <formula>"ERROR"</formula>
    </cfRule>
  </conditionalFormatting>
  <conditionalFormatting sqref="V46">
    <cfRule type="cellIs" dxfId="598" priority="311" stopIfTrue="1" operator="equal">
      <formula>"ERROR"</formula>
    </cfRule>
  </conditionalFormatting>
  <conditionalFormatting sqref="V116">
    <cfRule type="cellIs" dxfId="597" priority="39" stopIfTrue="1" operator="equal">
      <formula>"ERROR"</formula>
    </cfRule>
  </conditionalFormatting>
  <conditionalFormatting sqref="V43">
    <cfRule type="cellIs" dxfId="596" priority="298" stopIfTrue="1" operator="equal">
      <formula>"ERROR"</formula>
    </cfRule>
  </conditionalFormatting>
  <conditionalFormatting sqref="K40:K46">
    <cfRule type="cellIs" dxfId="595" priority="302" stopIfTrue="1" operator="equal">
      <formula>"ERROR"</formula>
    </cfRule>
  </conditionalFormatting>
  <conditionalFormatting sqref="G40:G46">
    <cfRule type="cellIs" dxfId="594" priority="301" stopIfTrue="1" operator="equal">
      <formula>"ERROR"</formula>
    </cfRule>
  </conditionalFormatting>
  <conditionalFormatting sqref="G47:J47">
    <cfRule type="cellIs" dxfId="593" priority="303" stopIfTrue="1" operator="equal">
      <formula>"ERROR"</formula>
    </cfRule>
  </conditionalFormatting>
  <conditionalFormatting sqref="P41:P46">
    <cfRule type="cellIs" dxfId="592" priority="307" stopIfTrue="1" operator="equal">
      <formula>"ERROR"</formula>
    </cfRule>
  </conditionalFormatting>
  <conditionalFormatting sqref="R40:T40">
    <cfRule type="cellIs" dxfId="591" priority="305" stopIfTrue="1" operator="equal">
      <formula>"ERROR"</formula>
    </cfRule>
  </conditionalFormatting>
  <conditionalFormatting sqref="N47">
    <cfRule type="cellIs" dxfId="590" priority="304" stopIfTrue="1" operator="equal">
      <formula>"ERROR"</formula>
    </cfRule>
  </conditionalFormatting>
  <conditionalFormatting sqref="N40:N46">
    <cfRule type="cellIs" dxfId="589" priority="297" stopIfTrue="1" operator="equal">
      <formula>"ERROR"</formula>
    </cfRule>
  </conditionalFormatting>
  <conditionalFormatting sqref="P40">
    <cfRule type="cellIs" dxfId="588" priority="296" stopIfTrue="1" operator="equal">
      <formula>"ERROR"</formula>
    </cfRule>
  </conditionalFormatting>
  <conditionalFormatting sqref="P47">
    <cfRule type="cellIs" dxfId="587" priority="295" stopIfTrue="1" operator="equal">
      <formula>"ERROR"</formula>
    </cfRule>
  </conditionalFormatting>
  <conditionalFormatting sqref="R41:R46">
    <cfRule type="cellIs" dxfId="586" priority="294" stopIfTrue="1" operator="equal">
      <formula>"ERROR"</formula>
    </cfRule>
  </conditionalFormatting>
  <conditionalFormatting sqref="R47">
    <cfRule type="cellIs" dxfId="585" priority="293" stopIfTrue="1" operator="equal">
      <formula>"ERROR"</formula>
    </cfRule>
  </conditionalFormatting>
  <conditionalFormatting sqref="T41:T46">
    <cfRule type="cellIs" dxfId="584" priority="291" stopIfTrue="1" operator="equal">
      <formula>"ERROR"</formula>
    </cfRule>
  </conditionalFormatting>
  <conditionalFormatting sqref="T47">
    <cfRule type="cellIs" dxfId="583" priority="285" stopIfTrue="1" operator="equal">
      <formula>"ERROR"</formula>
    </cfRule>
  </conditionalFormatting>
  <conditionalFormatting sqref="V29">
    <cfRule type="cellIs" dxfId="582" priority="284" stopIfTrue="1" operator="equal">
      <formula>"ERROR"</formula>
    </cfRule>
  </conditionalFormatting>
  <conditionalFormatting sqref="K29">
    <cfRule type="cellIs" dxfId="581" priority="282" stopIfTrue="1" operator="equal">
      <formula>"ERROR"</formula>
    </cfRule>
  </conditionalFormatting>
  <conditionalFormatting sqref="G29">
    <cfRule type="cellIs" dxfId="580" priority="281" stopIfTrue="1" operator="equal">
      <formula>"ERROR"</formula>
    </cfRule>
  </conditionalFormatting>
  <conditionalFormatting sqref="L29:T29">
    <cfRule type="cellIs" dxfId="579" priority="283" stopIfTrue="1" operator="equal">
      <formula>"ERROR"</formula>
    </cfRule>
  </conditionalFormatting>
  <conditionalFormatting sqref="V39">
    <cfRule type="cellIs" dxfId="578" priority="280" stopIfTrue="1" operator="equal">
      <formula>"ERROR"</formula>
    </cfRule>
  </conditionalFormatting>
  <conditionalFormatting sqref="K39">
    <cfRule type="cellIs" dxfId="577" priority="278" stopIfTrue="1" operator="equal">
      <formula>"ERROR"</formula>
    </cfRule>
  </conditionalFormatting>
  <conditionalFormatting sqref="G39">
    <cfRule type="cellIs" dxfId="576" priority="277" stopIfTrue="1" operator="equal">
      <formula>"ERROR"</formula>
    </cfRule>
  </conditionalFormatting>
  <conditionalFormatting sqref="R110:T110">
    <cfRule type="cellIs" dxfId="575" priority="35" stopIfTrue="1" operator="equal">
      <formula>"ERROR"</formula>
    </cfRule>
  </conditionalFormatting>
  <conditionalFormatting sqref="N107">
    <cfRule type="cellIs" dxfId="574" priority="68" stopIfTrue="1" operator="equal">
      <formula>"ERROR"</formula>
    </cfRule>
  </conditionalFormatting>
  <conditionalFormatting sqref="K100:K106">
    <cfRule type="cellIs" dxfId="573" priority="66" stopIfTrue="1" operator="equal">
      <formula>"ERROR"</formula>
    </cfRule>
  </conditionalFormatting>
  <conditionalFormatting sqref="G100:G106">
    <cfRule type="cellIs" dxfId="572" priority="65" stopIfTrue="1" operator="equal">
      <formula>"ERROR"</formula>
    </cfRule>
  </conditionalFormatting>
  <conditionalFormatting sqref="O90:O96">
    <cfRule type="cellIs" dxfId="571" priority="98" stopIfTrue="1" operator="equal">
      <formula>"ERROR"</formula>
    </cfRule>
  </conditionalFormatting>
  <conditionalFormatting sqref="V93">
    <cfRule type="cellIs" dxfId="570" priority="96" stopIfTrue="1" operator="equal">
      <formula>"ERROR"</formula>
    </cfRule>
  </conditionalFormatting>
  <conditionalFormatting sqref="N90:N96">
    <cfRule type="cellIs" dxfId="569" priority="95" stopIfTrue="1" operator="equal">
      <formula>"ERROR"</formula>
    </cfRule>
  </conditionalFormatting>
  <conditionalFormatting sqref="Q90:Q97">
    <cfRule type="cellIs" dxfId="568" priority="97" stopIfTrue="1" operator="equal">
      <formula>"ERROR"</formula>
    </cfRule>
  </conditionalFormatting>
  <conditionalFormatting sqref="P80">
    <cfRule type="cellIs" dxfId="567" priority="128" stopIfTrue="1" operator="equal">
      <formula>"ERROR"</formula>
    </cfRule>
  </conditionalFormatting>
  <conditionalFormatting sqref="R81:R86">
    <cfRule type="cellIs" dxfId="566" priority="126" stopIfTrue="1" operator="equal">
      <formula>"ERROR"</formula>
    </cfRule>
  </conditionalFormatting>
  <conditionalFormatting sqref="R87">
    <cfRule type="cellIs" dxfId="565" priority="125" stopIfTrue="1" operator="equal">
      <formula>"ERROR"</formula>
    </cfRule>
  </conditionalFormatting>
  <conditionalFormatting sqref="P87">
    <cfRule type="cellIs" dxfId="564" priority="127" stopIfTrue="1" operator="equal">
      <formula>"ERROR"</formula>
    </cfRule>
  </conditionalFormatting>
  <conditionalFormatting sqref="T71:T76">
    <cfRule type="cellIs" dxfId="563" priority="157" stopIfTrue="1" operator="equal">
      <formula>"ERROR"</formula>
    </cfRule>
  </conditionalFormatting>
  <conditionalFormatting sqref="T67">
    <cfRule type="cellIs" dxfId="562" priority="185" stopIfTrue="1" operator="equal">
      <formula>"ERROR"</formula>
    </cfRule>
  </conditionalFormatting>
  <conditionalFormatting sqref="V49">
    <cfRule type="cellIs" dxfId="561" priority="218" stopIfTrue="1" operator="equal">
      <formula>"ERROR"</formula>
    </cfRule>
  </conditionalFormatting>
  <conditionalFormatting sqref="K49">
    <cfRule type="cellIs" dxfId="560" priority="216" stopIfTrue="1" operator="equal">
      <formula>"ERROR"</formula>
    </cfRule>
  </conditionalFormatting>
  <conditionalFormatting sqref="G49">
    <cfRule type="cellIs" dxfId="559" priority="215" stopIfTrue="1" operator="equal">
      <formula>"ERROR"</formula>
    </cfRule>
  </conditionalFormatting>
  <conditionalFormatting sqref="L49:T49">
    <cfRule type="cellIs" dxfId="558" priority="217" stopIfTrue="1" operator="equal">
      <formula>"ERROR"</formula>
    </cfRule>
  </conditionalFormatting>
  <conditionalFormatting sqref="V50">
    <cfRule type="cellIs" dxfId="557" priority="248" stopIfTrue="1" operator="equal">
      <formula>"ERROR"</formula>
    </cfRule>
  </conditionalFormatting>
  <conditionalFormatting sqref="V55">
    <cfRule type="cellIs" dxfId="556" priority="244" stopIfTrue="1" operator="equal">
      <formula>"ERROR"</formula>
    </cfRule>
  </conditionalFormatting>
  <conditionalFormatting sqref="V54">
    <cfRule type="cellIs" dxfId="555" priority="245" stopIfTrue="1" operator="equal">
      <formula>"ERROR"</formula>
    </cfRule>
  </conditionalFormatting>
  <conditionalFormatting sqref="V56">
    <cfRule type="cellIs" dxfId="554" priority="243" stopIfTrue="1" operator="equal">
      <formula>"ERROR"</formula>
    </cfRule>
  </conditionalFormatting>
  <conditionalFormatting sqref="O50:O56">
    <cfRule type="cellIs" dxfId="553" priority="234" stopIfTrue="1" operator="equal">
      <formula>"ERROR"</formula>
    </cfRule>
  </conditionalFormatting>
  <conditionalFormatting sqref="Q50:Q57">
    <cfRule type="cellIs" dxfId="552" priority="233" stopIfTrue="1" operator="equal">
      <formula>"ERROR"</formula>
    </cfRule>
  </conditionalFormatting>
  <conditionalFormatting sqref="V53">
    <cfRule type="cellIs" dxfId="551" priority="232" stopIfTrue="1" operator="equal">
      <formula>"ERROR"</formula>
    </cfRule>
  </conditionalFormatting>
  <conditionalFormatting sqref="G57:J57">
    <cfRule type="cellIs" dxfId="550" priority="237" stopIfTrue="1" operator="equal">
      <formula>"ERROR"</formula>
    </cfRule>
  </conditionalFormatting>
  <conditionalFormatting sqref="P51:P56">
    <cfRule type="cellIs" dxfId="549" priority="240" stopIfTrue="1" operator="equal">
      <formula>"ERROR"</formula>
    </cfRule>
  </conditionalFormatting>
  <conditionalFormatting sqref="R50:T50">
    <cfRule type="cellIs" dxfId="548" priority="239" stopIfTrue="1" operator="equal">
      <formula>"ERROR"</formula>
    </cfRule>
  </conditionalFormatting>
  <conditionalFormatting sqref="N57">
    <cfRule type="cellIs" dxfId="547" priority="238" stopIfTrue="1" operator="equal">
      <formula>"ERROR"</formula>
    </cfRule>
  </conditionalFormatting>
  <conditionalFormatting sqref="N50:N56">
    <cfRule type="cellIs" dxfId="546" priority="231" stopIfTrue="1" operator="equal">
      <formula>"ERROR"</formula>
    </cfRule>
  </conditionalFormatting>
  <conditionalFormatting sqref="P50">
    <cfRule type="cellIs" dxfId="545" priority="230" stopIfTrue="1" operator="equal">
      <formula>"ERROR"</formula>
    </cfRule>
  </conditionalFormatting>
  <conditionalFormatting sqref="P57">
    <cfRule type="cellIs" dxfId="544" priority="229" stopIfTrue="1" operator="equal">
      <formula>"ERROR"</formula>
    </cfRule>
  </conditionalFormatting>
  <conditionalFormatting sqref="R51:R56">
    <cfRule type="cellIs" dxfId="543" priority="228" stopIfTrue="1" operator="equal">
      <formula>"ERROR"</formula>
    </cfRule>
  </conditionalFormatting>
  <conditionalFormatting sqref="R57">
    <cfRule type="cellIs" dxfId="542" priority="227" stopIfTrue="1" operator="equal">
      <formula>"ERROR"</formula>
    </cfRule>
  </conditionalFormatting>
  <conditionalFormatting sqref="T51:T56">
    <cfRule type="cellIs" dxfId="541" priority="225" stopIfTrue="1" operator="equal">
      <formula>"ERROR"</formula>
    </cfRule>
  </conditionalFormatting>
  <conditionalFormatting sqref="T57">
    <cfRule type="cellIs" dxfId="540" priority="219" stopIfTrue="1" operator="equal">
      <formula>"ERROR"</formula>
    </cfRule>
  </conditionalFormatting>
  <conditionalFormatting sqref="V60">
    <cfRule type="cellIs" dxfId="539" priority="214" stopIfTrue="1" operator="equal">
      <formula>"ERROR"</formula>
    </cfRule>
  </conditionalFormatting>
  <conditionalFormatting sqref="V62">
    <cfRule type="cellIs" dxfId="538" priority="212" stopIfTrue="1" operator="equal">
      <formula>"ERROR"</formula>
    </cfRule>
  </conditionalFormatting>
  <conditionalFormatting sqref="V64">
    <cfRule type="cellIs" dxfId="537" priority="211" stopIfTrue="1" operator="equal">
      <formula>"ERROR"</formula>
    </cfRule>
  </conditionalFormatting>
  <conditionalFormatting sqref="V66">
    <cfRule type="cellIs" dxfId="536" priority="209" stopIfTrue="1" operator="equal">
      <formula>"ERROR"</formula>
    </cfRule>
  </conditionalFormatting>
  <conditionalFormatting sqref="O60:O66">
    <cfRule type="cellIs" dxfId="535" priority="200" stopIfTrue="1" operator="equal">
      <formula>"ERROR"</formula>
    </cfRule>
  </conditionalFormatting>
  <conditionalFormatting sqref="Q60:Q67">
    <cfRule type="cellIs" dxfId="534" priority="199" stopIfTrue="1" operator="equal">
      <formula>"ERROR"</formula>
    </cfRule>
  </conditionalFormatting>
  <conditionalFormatting sqref="V63">
    <cfRule type="cellIs" dxfId="533" priority="198" stopIfTrue="1" operator="equal">
      <formula>"ERROR"</formula>
    </cfRule>
  </conditionalFormatting>
  <conditionalFormatting sqref="K60:K66">
    <cfRule type="cellIs" dxfId="532" priority="202" stopIfTrue="1" operator="equal">
      <formula>"ERROR"</formula>
    </cfRule>
  </conditionalFormatting>
  <conditionalFormatting sqref="G60:G66">
    <cfRule type="cellIs" dxfId="531" priority="201" stopIfTrue="1" operator="equal">
      <formula>"ERROR"</formula>
    </cfRule>
  </conditionalFormatting>
  <conditionalFormatting sqref="P61:P66">
    <cfRule type="cellIs" dxfId="530" priority="206" stopIfTrue="1" operator="equal">
      <formula>"ERROR"</formula>
    </cfRule>
  </conditionalFormatting>
  <conditionalFormatting sqref="R60:T60">
    <cfRule type="cellIs" dxfId="529" priority="205" stopIfTrue="1" operator="equal">
      <formula>"ERROR"</formula>
    </cfRule>
  </conditionalFormatting>
  <conditionalFormatting sqref="N60:N66">
    <cfRule type="cellIs" dxfId="528" priority="197" stopIfTrue="1" operator="equal">
      <formula>"ERROR"</formula>
    </cfRule>
  </conditionalFormatting>
  <conditionalFormatting sqref="P60">
    <cfRule type="cellIs" dxfId="527" priority="196" stopIfTrue="1" operator="equal">
      <formula>"ERROR"</formula>
    </cfRule>
  </conditionalFormatting>
  <conditionalFormatting sqref="R61:R66">
    <cfRule type="cellIs" dxfId="526" priority="194" stopIfTrue="1" operator="equal">
      <formula>"ERROR"</formula>
    </cfRule>
  </conditionalFormatting>
  <conditionalFormatting sqref="R67">
    <cfRule type="cellIs" dxfId="525" priority="193" stopIfTrue="1" operator="equal">
      <formula>"ERROR"</formula>
    </cfRule>
  </conditionalFormatting>
  <conditionalFormatting sqref="T61:T66">
    <cfRule type="cellIs" dxfId="524" priority="191" stopIfTrue="1" operator="equal">
      <formula>"ERROR"</formula>
    </cfRule>
  </conditionalFormatting>
  <conditionalFormatting sqref="K59">
    <cfRule type="cellIs" dxfId="523" priority="182" stopIfTrue="1" operator="equal">
      <formula>"ERROR"</formula>
    </cfRule>
  </conditionalFormatting>
  <conditionalFormatting sqref="G59">
    <cfRule type="cellIs" dxfId="522" priority="181" stopIfTrue="1" operator="equal">
      <formula>"ERROR"</formula>
    </cfRule>
  </conditionalFormatting>
  <conditionalFormatting sqref="L59:T59">
    <cfRule type="cellIs" dxfId="521" priority="183" stopIfTrue="1" operator="equal">
      <formula>"ERROR"</formula>
    </cfRule>
  </conditionalFormatting>
  <conditionalFormatting sqref="V71">
    <cfRule type="cellIs" dxfId="520" priority="179" stopIfTrue="1" operator="equal">
      <formula>"ERROR"</formula>
    </cfRule>
  </conditionalFormatting>
  <conditionalFormatting sqref="V72">
    <cfRule type="cellIs" dxfId="519" priority="178" stopIfTrue="1" operator="equal">
      <formula>"ERROR"</formula>
    </cfRule>
  </conditionalFormatting>
  <conditionalFormatting sqref="V75">
    <cfRule type="cellIs" dxfId="518" priority="176" stopIfTrue="1" operator="equal">
      <formula>"ERROR"</formula>
    </cfRule>
  </conditionalFormatting>
  <conditionalFormatting sqref="V74">
    <cfRule type="cellIs" dxfId="517" priority="177" stopIfTrue="1" operator="equal">
      <formula>"ERROR"</formula>
    </cfRule>
  </conditionalFormatting>
  <conditionalFormatting sqref="V76">
    <cfRule type="cellIs" dxfId="516" priority="175" stopIfTrue="1" operator="equal">
      <formula>"ERROR"</formula>
    </cfRule>
  </conditionalFormatting>
  <conditionalFormatting sqref="O70:O76">
    <cfRule type="cellIs" dxfId="515" priority="166" stopIfTrue="1" operator="equal">
      <formula>"ERROR"</formula>
    </cfRule>
  </conditionalFormatting>
  <conditionalFormatting sqref="Q70:Q77">
    <cfRule type="cellIs" dxfId="514" priority="165" stopIfTrue="1" operator="equal">
      <formula>"ERROR"</formula>
    </cfRule>
  </conditionalFormatting>
  <conditionalFormatting sqref="V73">
    <cfRule type="cellIs" dxfId="513" priority="164" stopIfTrue="1" operator="equal">
      <formula>"ERROR"</formula>
    </cfRule>
  </conditionalFormatting>
  <conditionalFormatting sqref="K70:K76">
    <cfRule type="cellIs" dxfId="512" priority="168" stopIfTrue="1" operator="equal">
      <formula>"ERROR"</formula>
    </cfRule>
  </conditionalFormatting>
  <conditionalFormatting sqref="G70:G76">
    <cfRule type="cellIs" dxfId="511" priority="167" stopIfTrue="1" operator="equal">
      <formula>"ERROR"</formula>
    </cfRule>
  </conditionalFormatting>
  <conditionalFormatting sqref="G77:J77">
    <cfRule type="cellIs" dxfId="510" priority="169" stopIfTrue="1" operator="equal">
      <formula>"ERROR"</formula>
    </cfRule>
  </conditionalFormatting>
  <conditionalFormatting sqref="N77">
    <cfRule type="cellIs" dxfId="509" priority="170" stopIfTrue="1" operator="equal">
      <formula>"ERROR"</formula>
    </cfRule>
  </conditionalFormatting>
  <conditionalFormatting sqref="N70:N76">
    <cfRule type="cellIs" dxfId="508" priority="163" stopIfTrue="1" operator="equal">
      <formula>"ERROR"</formula>
    </cfRule>
  </conditionalFormatting>
  <conditionalFormatting sqref="P70">
    <cfRule type="cellIs" dxfId="507" priority="162" stopIfTrue="1" operator="equal">
      <formula>"ERROR"</formula>
    </cfRule>
  </conditionalFormatting>
  <conditionalFormatting sqref="P77">
    <cfRule type="cellIs" dxfId="506" priority="161" stopIfTrue="1" operator="equal">
      <formula>"ERROR"</formula>
    </cfRule>
  </conditionalFormatting>
  <conditionalFormatting sqref="R71:R76">
    <cfRule type="cellIs" dxfId="505" priority="160" stopIfTrue="1" operator="equal">
      <formula>"ERROR"</formula>
    </cfRule>
  </conditionalFormatting>
  <conditionalFormatting sqref="R77">
    <cfRule type="cellIs" dxfId="504" priority="159" stopIfTrue="1" operator="equal">
      <formula>"ERROR"</formula>
    </cfRule>
  </conditionalFormatting>
  <conditionalFormatting sqref="T77">
    <cfRule type="cellIs" dxfId="503" priority="151" stopIfTrue="1" operator="equal">
      <formula>"ERROR"</formula>
    </cfRule>
  </conditionalFormatting>
  <conditionalFormatting sqref="V69">
    <cfRule type="cellIs" dxfId="502" priority="150" stopIfTrue="1" operator="equal">
      <formula>"ERROR"</formula>
    </cfRule>
  </conditionalFormatting>
  <conditionalFormatting sqref="K69">
    <cfRule type="cellIs" dxfId="501" priority="148" stopIfTrue="1" operator="equal">
      <formula>"ERROR"</formula>
    </cfRule>
  </conditionalFormatting>
  <conditionalFormatting sqref="L69:T69">
    <cfRule type="cellIs" dxfId="500" priority="149" stopIfTrue="1" operator="equal">
      <formula>"ERROR"</formula>
    </cfRule>
  </conditionalFormatting>
  <conditionalFormatting sqref="V80">
    <cfRule type="cellIs" dxfId="499" priority="146" stopIfTrue="1" operator="equal">
      <formula>"ERROR"</formula>
    </cfRule>
  </conditionalFormatting>
  <conditionalFormatting sqref="V81">
    <cfRule type="cellIs" dxfId="498" priority="145" stopIfTrue="1" operator="equal">
      <formula>"ERROR"</formula>
    </cfRule>
  </conditionalFormatting>
  <conditionalFormatting sqref="V82">
    <cfRule type="cellIs" dxfId="497" priority="144" stopIfTrue="1" operator="equal">
      <formula>"ERROR"</formula>
    </cfRule>
  </conditionalFormatting>
  <conditionalFormatting sqref="V85">
    <cfRule type="cellIs" dxfId="496" priority="142" stopIfTrue="1" operator="equal">
      <formula>"ERROR"</formula>
    </cfRule>
  </conditionalFormatting>
  <conditionalFormatting sqref="V84">
    <cfRule type="cellIs" dxfId="495" priority="143" stopIfTrue="1" operator="equal">
      <formula>"ERROR"</formula>
    </cfRule>
  </conditionalFormatting>
  <conditionalFormatting sqref="V86">
    <cfRule type="cellIs" dxfId="494" priority="141" stopIfTrue="1" operator="equal">
      <formula>"ERROR"</formula>
    </cfRule>
  </conditionalFormatting>
  <conditionalFormatting sqref="O80:O86">
    <cfRule type="cellIs" dxfId="493" priority="132" stopIfTrue="1" operator="equal">
      <formula>"ERROR"</formula>
    </cfRule>
  </conditionalFormatting>
  <conditionalFormatting sqref="Q80:Q87">
    <cfRule type="cellIs" dxfId="492" priority="131" stopIfTrue="1" operator="equal">
      <formula>"ERROR"</formula>
    </cfRule>
  </conditionalFormatting>
  <conditionalFormatting sqref="V83">
    <cfRule type="cellIs" dxfId="491" priority="130" stopIfTrue="1" operator="equal">
      <formula>"ERROR"</formula>
    </cfRule>
  </conditionalFormatting>
  <conditionalFormatting sqref="K80:K86">
    <cfRule type="cellIs" dxfId="490" priority="134" stopIfTrue="1" operator="equal">
      <formula>"ERROR"</formula>
    </cfRule>
  </conditionalFormatting>
  <conditionalFormatting sqref="G80:G86">
    <cfRule type="cellIs" dxfId="489" priority="133" stopIfTrue="1" operator="equal">
      <formula>"ERROR"</formula>
    </cfRule>
  </conditionalFormatting>
  <conditionalFormatting sqref="G87:J87">
    <cfRule type="cellIs" dxfId="488" priority="135" stopIfTrue="1" operator="equal">
      <formula>"ERROR"</formula>
    </cfRule>
  </conditionalFormatting>
  <conditionalFormatting sqref="P81:P86">
    <cfRule type="cellIs" dxfId="487" priority="138" stopIfTrue="1" operator="equal">
      <formula>"ERROR"</formula>
    </cfRule>
  </conditionalFormatting>
  <conditionalFormatting sqref="R80:T80">
    <cfRule type="cellIs" dxfId="486" priority="137" stopIfTrue="1" operator="equal">
      <formula>"ERROR"</formula>
    </cfRule>
  </conditionalFormatting>
  <conditionalFormatting sqref="N87">
    <cfRule type="cellIs" dxfId="485" priority="136" stopIfTrue="1" operator="equal">
      <formula>"ERROR"</formula>
    </cfRule>
  </conditionalFormatting>
  <conditionalFormatting sqref="N80:N86">
    <cfRule type="cellIs" dxfId="484" priority="129" stopIfTrue="1" operator="equal">
      <formula>"ERROR"</formula>
    </cfRule>
  </conditionalFormatting>
  <conditionalFormatting sqref="T81:T86">
    <cfRule type="cellIs" dxfId="483" priority="123" stopIfTrue="1" operator="equal">
      <formula>"ERROR"</formula>
    </cfRule>
  </conditionalFormatting>
  <conditionalFormatting sqref="T87">
    <cfRule type="cellIs" dxfId="482" priority="117" stopIfTrue="1" operator="equal">
      <formula>"ERROR"</formula>
    </cfRule>
  </conditionalFormatting>
  <conditionalFormatting sqref="V79">
    <cfRule type="cellIs" dxfId="481" priority="116" stopIfTrue="1" operator="equal">
      <formula>"ERROR"</formula>
    </cfRule>
  </conditionalFormatting>
  <conditionalFormatting sqref="K79">
    <cfRule type="cellIs" dxfId="480" priority="114" stopIfTrue="1" operator="equal">
      <formula>"ERROR"</formula>
    </cfRule>
  </conditionalFormatting>
  <conditionalFormatting sqref="G79">
    <cfRule type="cellIs" dxfId="479" priority="113" stopIfTrue="1" operator="equal">
      <formula>"ERROR"</formula>
    </cfRule>
  </conditionalFormatting>
  <conditionalFormatting sqref="L79:T79">
    <cfRule type="cellIs" dxfId="478" priority="115" stopIfTrue="1" operator="equal">
      <formula>"ERROR"</formula>
    </cfRule>
  </conditionalFormatting>
  <conditionalFormatting sqref="V90">
    <cfRule type="cellIs" dxfId="477" priority="112" stopIfTrue="1" operator="equal">
      <formula>"ERROR"</formula>
    </cfRule>
  </conditionalFormatting>
  <conditionalFormatting sqref="V91">
    <cfRule type="cellIs" dxfId="476" priority="111" stopIfTrue="1" operator="equal">
      <formula>"ERROR"</formula>
    </cfRule>
  </conditionalFormatting>
  <conditionalFormatting sqref="V92">
    <cfRule type="cellIs" dxfId="475" priority="110" stopIfTrue="1" operator="equal">
      <formula>"ERROR"</formula>
    </cfRule>
  </conditionalFormatting>
  <conditionalFormatting sqref="V95">
    <cfRule type="cellIs" dxfId="474" priority="108" stopIfTrue="1" operator="equal">
      <formula>"ERROR"</formula>
    </cfRule>
  </conditionalFormatting>
  <conditionalFormatting sqref="V94">
    <cfRule type="cellIs" dxfId="473" priority="109" stopIfTrue="1" operator="equal">
      <formula>"ERROR"</formula>
    </cfRule>
  </conditionalFormatting>
  <conditionalFormatting sqref="V96">
    <cfRule type="cellIs" dxfId="472" priority="107" stopIfTrue="1" operator="equal">
      <formula>"ERROR"</formula>
    </cfRule>
  </conditionalFormatting>
  <conditionalFormatting sqref="K90:K96">
    <cfRule type="cellIs" dxfId="471" priority="100" stopIfTrue="1" operator="equal">
      <formula>"ERROR"</formula>
    </cfRule>
  </conditionalFormatting>
  <conditionalFormatting sqref="G90:G96">
    <cfRule type="cellIs" dxfId="470" priority="99" stopIfTrue="1" operator="equal">
      <formula>"ERROR"</formula>
    </cfRule>
  </conditionalFormatting>
  <conditionalFormatting sqref="G97:J97">
    <cfRule type="cellIs" dxfId="469" priority="101" stopIfTrue="1" operator="equal">
      <formula>"ERROR"</formula>
    </cfRule>
  </conditionalFormatting>
  <conditionalFormatting sqref="P91:P96">
    <cfRule type="cellIs" dxfId="468" priority="104" stopIfTrue="1" operator="equal">
      <formula>"ERROR"</formula>
    </cfRule>
  </conditionalFormatting>
  <conditionalFormatting sqref="R90:T90">
    <cfRule type="cellIs" dxfId="467" priority="103" stopIfTrue="1" operator="equal">
      <formula>"ERROR"</formula>
    </cfRule>
  </conditionalFormatting>
  <conditionalFormatting sqref="N97">
    <cfRule type="cellIs" dxfId="466" priority="102" stopIfTrue="1" operator="equal">
      <formula>"ERROR"</formula>
    </cfRule>
  </conditionalFormatting>
  <conditionalFormatting sqref="P90">
    <cfRule type="cellIs" dxfId="465" priority="94" stopIfTrue="1" operator="equal">
      <formula>"ERROR"</formula>
    </cfRule>
  </conditionalFormatting>
  <conditionalFormatting sqref="P97">
    <cfRule type="cellIs" dxfId="464" priority="93" stopIfTrue="1" operator="equal">
      <formula>"ERROR"</formula>
    </cfRule>
  </conditionalFormatting>
  <conditionalFormatting sqref="R97">
    <cfRule type="cellIs" dxfId="463" priority="91" stopIfTrue="1" operator="equal">
      <formula>"ERROR"</formula>
    </cfRule>
  </conditionalFormatting>
  <conditionalFormatting sqref="T97">
    <cfRule type="cellIs" dxfId="462" priority="83" stopIfTrue="1" operator="equal">
      <formula>"ERROR"</formula>
    </cfRule>
  </conditionalFormatting>
  <conditionalFormatting sqref="V89">
    <cfRule type="cellIs" dxfId="461" priority="82" stopIfTrue="1" operator="equal">
      <formula>"ERROR"</formula>
    </cfRule>
  </conditionalFormatting>
  <conditionalFormatting sqref="G89">
    <cfRule type="cellIs" dxfId="460" priority="79" stopIfTrue="1" operator="equal">
      <formula>"ERROR"</formula>
    </cfRule>
  </conditionalFormatting>
  <conditionalFormatting sqref="L89:T89">
    <cfRule type="cellIs" dxfId="459" priority="81" stopIfTrue="1" operator="equal">
      <formula>"ERROR"</formula>
    </cfRule>
  </conditionalFormatting>
  <conditionalFormatting sqref="V100">
    <cfRule type="cellIs" dxfId="458" priority="78" stopIfTrue="1" operator="equal">
      <formula>"ERROR"</formula>
    </cfRule>
  </conditionalFormatting>
  <conditionalFormatting sqref="V101">
    <cfRule type="cellIs" dxfId="457" priority="77" stopIfTrue="1" operator="equal">
      <formula>"ERROR"</formula>
    </cfRule>
  </conditionalFormatting>
  <conditionalFormatting sqref="V102">
    <cfRule type="cellIs" dxfId="456" priority="76" stopIfTrue="1" operator="equal">
      <formula>"ERROR"</formula>
    </cfRule>
  </conditionalFormatting>
  <conditionalFormatting sqref="V105">
    <cfRule type="cellIs" dxfId="455" priority="74" stopIfTrue="1" operator="equal">
      <formula>"ERROR"</formula>
    </cfRule>
  </conditionalFormatting>
  <conditionalFormatting sqref="V104">
    <cfRule type="cellIs" dxfId="454" priority="75" stopIfTrue="1" operator="equal">
      <formula>"ERROR"</formula>
    </cfRule>
  </conditionalFormatting>
  <conditionalFormatting sqref="V106">
    <cfRule type="cellIs" dxfId="453" priority="73" stopIfTrue="1" operator="equal">
      <formula>"ERROR"</formula>
    </cfRule>
  </conditionalFormatting>
  <conditionalFormatting sqref="Q100:Q107">
    <cfRule type="cellIs" dxfId="452" priority="63" stopIfTrue="1" operator="equal">
      <formula>"ERROR"</formula>
    </cfRule>
  </conditionalFormatting>
  <conditionalFormatting sqref="V103">
    <cfRule type="cellIs" dxfId="451" priority="62" stopIfTrue="1" operator="equal">
      <formula>"ERROR"</formula>
    </cfRule>
  </conditionalFormatting>
  <conditionalFormatting sqref="P101:P106">
    <cfRule type="cellIs" dxfId="450" priority="70" stopIfTrue="1" operator="equal">
      <formula>"ERROR"</formula>
    </cfRule>
  </conditionalFormatting>
  <conditionalFormatting sqref="R100:T100">
    <cfRule type="cellIs" dxfId="449" priority="69" stopIfTrue="1" operator="equal">
      <formula>"ERROR"</formula>
    </cfRule>
  </conditionalFormatting>
  <conditionalFormatting sqref="N100:N106">
    <cfRule type="cellIs" dxfId="448" priority="61" stopIfTrue="1" operator="equal">
      <formula>"ERROR"</formula>
    </cfRule>
  </conditionalFormatting>
  <conditionalFormatting sqref="P100">
    <cfRule type="cellIs" dxfId="447" priority="60" stopIfTrue="1" operator="equal">
      <formula>"ERROR"</formula>
    </cfRule>
  </conditionalFormatting>
  <conditionalFormatting sqref="P107">
    <cfRule type="cellIs" dxfId="446" priority="59" stopIfTrue="1" operator="equal">
      <formula>"ERROR"</formula>
    </cfRule>
  </conditionalFormatting>
  <conditionalFormatting sqref="R107">
    <cfRule type="cellIs" dxfId="445" priority="57" stopIfTrue="1" operator="equal">
      <formula>"ERROR"</formula>
    </cfRule>
  </conditionalFormatting>
  <conditionalFormatting sqref="T101:T106">
    <cfRule type="cellIs" dxfId="444" priority="55" stopIfTrue="1" operator="equal">
      <formula>"ERROR"</formula>
    </cfRule>
  </conditionalFormatting>
  <conditionalFormatting sqref="T107">
    <cfRule type="cellIs" dxfId="443" priority="49" stopIfTrue="1" operator="equal">
      <formula>"ERROR"</formula>
    </cfRule>
  </conditionalFormatting>
  <conditionalFormatting sqref="V99">
    <cfRule type="cellIs" dxfId="442" priority="48" stopIfTrue="1" operator="equal">
      <formula>"ERROR"</formula>
    </cfRule>
  </conditionalFormatting>
  <conditionalFormatting sqref="K99">
    <cfRule type="cellIs" dxfId="441" priority="46" stopIfTrue="1" operator="equal">
      <formula>"ERROR"</formula>
    </cfRule>
  </conditionalFormatting>
  <conditionalFormatting sqref="G99">
    <cfRule type="cellIs" dxfId="440" priority="45" stopIfTrue="1" operator="equal">
      <formula>"ERROR"</formula>
    </cfRule>
  </conditionalFormatting>
  <conditionalFormatting sqref="L99:T99">
    <cfRule type="cellIs" dxfId="439" priority="47" stopIfTrue="1" operator="equal">
      <formula>"ERROR"</formula>
    </cfRule>
  </conditionalFormatting>
  <conditionalFormatting sqref="V110">
    <cfRule type="cellIs" dxfId="438" priority="44" stopIfTrue="1" operator="equal">
      <formula>"ERROR"</formula>
    </cfRule>
  </conditionalFormatting>
  <conditionalFormatting sqref="V111">
    <cfRule type="cellIs" dxfId="437" priority="43" stopIfTrue="1" operator="equal">
      <formula>"ERROR"</formula>
    </cfRule>
  </conditionalFormatting>
  <conditionalFormatting sqref="V112">
    <cfRule type="cellIs" dxfId="436" priority="42" stopIfTrue="1" operator="equal">
      <formula>"ERROR"</formula>
    </cfRule>
  </conditionalFormatting>
  <conditionalFormatting sqref="V114">
    <cfRule type="cellIs" dxfId="435" priority="41" stopIfTrue="1" operator="equal">
      <formula>"ERROR"</formula>
    </cfRule>
  </conditionalFormatting>
  <conditionalFormatting sqref="V113">
    <cfRule type="cellIs" dxfId="434" priority="28" stopIfTrue="1" operator="equal">
      <formula>"ERROR"</formula>
    </cfRule>
  </conditionalFormatting>
  <conditionalFormatting sqref="K110:K116">
    <cfRule type="cellIs" dxfId="433" priority="32" stopIfTrue="1" operator="equal">
      <formula>"ERROR"</formula>
    </cfRule>
  </conditionalFormatting>
  <conditionalFormatting sqref="G117:J117">
    <cfRule type="cellIs" dxfId="432" priority="33" stopIfTrue="1" operator="equal">
      <formula>"ERROR"</formula>
    </cfRule>
  </conditionalFormatting>
  <conditionalFormatting sqref="N117">
    <cfRule type="cellIs" dxfId="431" priority="34" stopIfTrue="1" operator="equal">
      <formula>"ERROR"</formula>
    </cfRule>
  </conditionalFormatting>
  <conditionalFormatting sqref="N110:N116">
    <cfRule type="cellIs" dxfId="430" priority="27" stopIfTrue="1" operator="equal">
      <formula>"ERROR"</formula>
    </cfRule>
  </conditionalFormatting>
  <conditionalFormatting sqref="P110">
    <cfRule type="cellIs" dxfId="429" priority="26" stopIfTrue="1" operator="equal">
      <formula>"ERROR"</formula>
    </cfRule>
  </conditionalFormatting>
  <conditionalFormatting sqref="P117">
    <cfRule type="cellIs" dxfId="428" priority="25" stopIfTrue="1" operator="equal">
      <formula>"ERROR"</formula>
    </cfRule>
  </conditionalFormatting>
  <conditionalFormatting sqref="R111:R116">
    <cfRule type="cellIs" dxfId="427" priority="24" stopIfTrue="1" operator="equal">
      <formula>"ERROR"</formula>
    </cfRule>
  </conditionalFormatting>
  <conditionalFormatting sqref="R117">
    <cfRule type="cellIs" dxfId="426" priority="23" stopIfTrue="1" operator="equal">
      <formula>"ERROR"</formula>
    </cfRule>
  </conditionalFormatting>
  <conditionalFormatting sqref="V109">
    <cfRule type="cellIs" dxfId="425" priority="14" stopIfTrue="1" operator="equal">
      <formula>"ERROR"</formula>
    </cfRule>
  </conditionalFormatting>
  <conditionalFormatting sqref="K109">
    <cfRule type="cellIs" dxfId="424" priority="12" stopIfTrue="1" operator="equal">
      <formula>"ERROR"</formula>
    </cfRule>
  </conditionalFormatting>
  <conditionalFormatting sqref="G109">
    <cfRule type="cellIs" dxfId="423" priority="11" stopIfTrue="1" operator="equal">
      <formula>"ERROR"</formula>
    </cfRule>
  </conditionalFormatting>
  <conditionalFormatting sqref="L109:T109">
    <cfRule type="cellIs" dxfId="422" priority="13" stopIfTrue="1" operator="equal">
      <formula>"ERROR"</formula>
    </cfRule>
  </conditionalFormatting>
  <conditionalFormatting sqref="P20">
    <cfRule type="cellIs" dxfId="421" priority="9" stopIfTrue="1" operator="equal">
      <formula>"ERROR"</formula>
    </cfRule>
  </conditionalFormatting>
  <conditionalFormatting sqref="R21:R26">
    <cfRule type="cellIs" dxfId="420" priority="8" stopIfTrue="1" operator="equal">
      <formula>"ERROR"</formula>
    </cfRule>
  </conditionalFormatting>
  <conditionalFormatting sqref="R91:R96">
    <cfRule type="cellIs" dxfId="419" priority="7" stopIfTrue="1" operator="equal">
      <formula>"ERROR"</formula>
    </cfRule>
  </conditionalFormatting>
  <conditionalFormatting sqref="V27">
    <cfRule type="cellIs" dxfId="418" priority="6" stopIfTrue="1" operator="equal">
      <formula>"ERROR"</formula>
    </cfRule>
  </conditionalFormatting>
  <conditionalFormatting sqref="L37">
    <cfRule type="cellIs" dxfId="417" priority="5" stopIfTrue="1" operator="equal">
      <formula>"ERROR"</formula>
    </cfRule>
  </conditionalFormatting>
  <conditionalFormatting sqref="V37">
    <cfRule type="cellIs" dxfId="416" priority="3" stopIfTrue="1" operator="equal">
      <formula>"ERROR"</formula>
    </cfRule>
  </conditionalFormatting>
  <conditionalFormatting sqref="V57 L57 V47 L47">
    <cfRule type="cellIs" dxfId="415" priority="2" stopIfTrue="1" operator="equal">
      <formula>"ERROR"</formula>
    </cfRule>
  </conditionalFormatting>
  <conditionalFormatting sqref="V117 L117 V107 L107 V97 L97 V87 L87 V77 L77 V67 L67">
    <cfRule type="cellIs" dxfId="414" priority="1" stopIfTrue="1" operator="equal">
      <formula>"ERROR"</formula>
    </cfRule>
  </conditionalFormatting>
  <dataValidations count="2">
    <dataValidation type="list" allowBlank="1" showErrorMessage="1" sqref="H109:J109 H29:J29 H39:J39 H49:J49 H59:J59 H69:J69 H79:J79 H89:J89 H99:J99" xr:uid="{00000000-0002-0000-0300-000000000000}">
      <formula1>countries</formula1>
      <formula2>0</formula2>
    </dataValidation>
    <dataValidation type="list" allowBlank="1" showErrorMessage="1" sqref="H19:J19" xr:uid="{00000000-0002-0000-0300-000001000000}">
      <formula1>countries</formula1>
    </dataValidation>
  </dataValidations>
  <printOptions horizontalCentered="1"/>
  <pageMargins left="0.23622047244094491" right="0.23622047244094491" top="0.74803149606299213" bottom="0.74803149606299213" header="0.51181102362204722" footer="0.31496062992125984"/>
  <pageSetup paperSize="9" scale="65" firstPageNumber="0" fitToHeight="2" orientation="portrait" horizontalDpi="300" verticalDpi="300" r:id="rId1"/>
  <headerFooter alignWithMargins="0">
    <oddHeader>&amp;C&amp;A</oddHeader>
    <oddFooter>&amp;L&amp;F &amp;C&amp;P / &amp;N&amp;R&amp;D  &amp;T</oddFooter>
  </headerFooter>
  <rowBreaks count="1" manualBreakCount="1">
    <brk id="67" max="16383" man="1"/>
  </rowBreaks>
  <ignoredErrors>
    <ignoredError sqref="L117"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AA471"/>
  <sheetViews>
    <sheetView topLeftCell="A25" zoomScaleNormal="100" workbookViewId="0">
      <selection activeCell="V29" sqref="V29"/>
    </sheetView>
  </sheetViews>
  <sheetFormatPr defaultColWidth="0" defaultRowHeight="15" customHeight="1" zeroHeight="1" x14ac:dyDescent="0.2"/>
  <cols>
    <col min="1" max="1" width="4.5703125" style="1" customWidth="1"/>
    <col min="2" max="2" width="15.28515625" style="2" customWidth="1"/>
    <col min="3" max="3" width="13.42578125" style="2" customWidth="1"/>
    <col min="4" max="4" width="8.28515625" style="1" customWidth="1"/>
    <col min="5" max="5" width="2.28515625" style="1" customWidth="1"/>
    <col min="6" max="6" width="22.42578125" style="1" customWidth="1"/>
    <col min="7" max="7" width="1.42578125" style="1" customWidth="1"/>
    <col min="8" max="8" width="20.7109375" style="1" customWidth="1"/>
    <col min="9" max="9" width="1.28515625" style="1" customWidth="1"/>
    <col min="10" max="10" width="2.28515625" style="1" customWidth="1"/>
    <col min="11" max="11" width="1.42578125" style="1" customWidth="1"/>
    <col min="12" max="12" width="16.140625" style="1" customWidth="1"/>
    <col min="13" max="13" width="1.42578125" style="1" customWidth="1"/>
    <col min="14" max="15" width="8.85546875" style="1" hidden="1" customWidth="1"/>
    <col min="16" max="16" width="10.140625" style="1" hidden="1" customWidth="1"/>
    <col min="17" max="17" width="8.85546875" style="1" hidden="1" customWidth="1"/>
    <col min="18" max="18" width="10.5703125" style="1" hidden="1" customWidth="1"/>
    <col min="19" max="19" width="8.85546875" style="1" hidden="1" customWidth="1"/>
    <col min="20" max="20" width="12.140625" style="1" hidden="1" customWidth="1"/>
    <col min="21" max="21" width="1" style="1" customWidth="1"/>
    <col min="22" max="22" width="17.85546875" style="1" customWidth="1"/>
    <col min="23" max="23" width="1.28515625" style="1" customWidth="1"/>
    <col min="24" max="27" width="0" style="1" hidden="1" customWidth="1"/>
    <col min="28" max="16384" width="9.140625" style="1" hidden="1"/>
  </cols>
  <sheetData>
    <row r="1" spans="1:27" s="5" customFormat="1" ht="16.5" customHeight="1" x14ac:dyDescent="0.3">
      <c r="A1" s="3"/>
      <c r="B1" s="3"/>
      <c r="C1" s="3"/>
      <c r="D1" s="4"/>
      <c r="E1" s="4"/>
      <c r="F1" s="4"/>
      <c r="G1" s="4"/>
      <c r="H1" s="4"/>
      <c r="I1" s="4"/>
      <c r="J1" s="4"/>
      <c r="K1" s="4"/>
      <c r="L1" s="4"/>
      <c r="M1" s="4"/>
      <c r="N1" s="4"/>
      <c r="O1" s="4"/>
      <c r="P1" s="4"/>
      <c r="Q1" s="4"/>
      <c r="R1" s="4"/>
      <c r="S1" s="4"/>
      <c r="T1" s="4"/>
      <c r="U1" s="4"/>
      <c r="V1" s="4"/>
      <c r="W1" s="4"/>
    </row>
    <row r="2" spans="1:27" s="5" customFormat="1" ht="16.5" customHeight="1" x14ac:dyDescent="0.3">
      <c r="A2" s="3"/>
      <c r="B2" s="3"/>
      <c r="C2" s="3"/>
      <c r="D2" s="6"/>
      <c r="E2" s="6"/>
      <c r="F2" s="4"/>
      <c r="G2" s="4"/>
      <c r="H2" s="4"/>
      <c r="I2" s="4"/>
      <c r="J2" s="4"/>
      <c r="K2" s="4"/>
      <c r="L2" s="4"/>
      <c r="M2" s="4"/>
      <c r="N2" s="4"/>
      <c r="O2" s="4"/>
      <c r="P2" s="4"/>
      <c r="Q2" s="7"/>
      <c r="R2" s="7"/>
      <c r="S2" s="7"/>
      <c r="T2" s="4"/>
      <c r="U2" s="4"/>
      <c r="V2" s="4"/>
      <c r="W2" s="4"/>
    </row>
    <row r="3" spans="1:27" s="5" customFormat="1" ht="16.5" x14ac:dyDescent="0.3">
      <c r="A3" s="3"/>
      <c r="B3" s="3"/>
      <c r="C3" s="595" t="s">
        <v>299</v>
      </c>
      <c r="D3" s="595"/>
      <c r="E3" s="595"/>
      <c r="F3" s="595"/>
      <c r="G3" s="595"/>
      <c r="H3" s="595"/>
      <c r="I3" s="595"/>
      <c r="J3" s="595"/>
      <c r="K3" s="595"/>
      <c r="L3" s="595"/>
      <c r="M3" s="595"/>
      <c r="N3" s="595"/>
      <c r="O3" s="595"/>
      <c r="P3" s="595"/>
      <c r="Q3" s="595"/>
      <c r="R3" s="595"/>
      <c r="S3" s="595"/>
      <c r="T3" s="595"/>
      <c r="U3" s="595"/>
      <c r="V3" s="595"/>
      <c r="W3" s="4"/>
    </row>
    <row r="4" spans="1:27" s="175" customFormat="1" ht="66.75" customHeight="1" thickBot="1" x14ac:dyDescent="0.35">
      <c r="A4" s="3"/>
      <c r="B4" s="3"/>
      <c r="C4" s="596" t="s">
        <v>300</v>
      </c>
      <c r="D4" s="597"/>
      <c r="E4" s="597"/>
      <c r="F4" s="597"/>
      <c r="G4" s="597"/>
      <c r="H4" s="597"/>
      <c r="I4" s="597"/>
      <c r="J4" s="597"/>
      <c r="K4" s="597"/>
      <c r="L4" s="597"/>
      <c r="M4" s="597"/>
      <c r="N4" s="597"/>
      <c r="O4" s="597"/>
      <c r="P4" s="597"/>
      <c r="Q4" s="597"/>
      <c r="R4" s="597"/>
      <c r="S4" s="597"/>
      <c r="T4" s="597"/>
      <c r="U4" s="597"/>
      <c r="V4" s="597"/>
      <c r="W4" s="140"/>
    </row>
    <row r="5" spans="1:27" s="175" customFormat="1" ht="14.25" customHeight="1" x14ac:dyDescent="0.3">
      <c r="A5" s="580" t="s">
        <v>0</v>
      </c>
      <c r="B5" s="581"/>
      <c r="C5" s="581"/>
      <c r="D5" s="581"/>
      <c r="E5" s="581"/>
      <c r="F5" s="581"/>
      <c r="G5" s="581"/>
      <c r="H5" s="581"/>
      <c r="I5" s="581"/>
      <c r="J5" s="581"/>
      <c r="K5" s="581"/>
      <c r="L5" s="581"/>
      <c r="M5" s="581"/>
      <c r="N5" s="581"/>
      <c r="O5" s="581"/>
      <c r="P5" s="581"/>
      <c r="Q5" s="581"/>
      <c r="R5" s="581"/>
      <c r="S5" s="581"/>
      <c r="T5" s="581"/>
      <c r="U5" s="581"/>
      <c r="V5" s="582"/>
      <c r="W5" s="140"/>
    </row>
    <row r="6" spans="1:27" s="175" customFormat="1" ht="14.25" customHeight="1" x14ac:dyDescent="0.3">
      <c r="A6" s="420" t="s">
        <v>339</v>
      </c>
      <c r="B6" s="421"/>
      <c r="C6" s="421"/>
      <c r="D6" s="421"/>
      <c r="E6" s="421"/>
      <c r="F6" s="421"/>
      <c r="G6" s="421"/>
      <c r="H6" s="421"/>
      <c r="I6" s="421"/>
      <c r="J6" s="421"/>
      <c r="K6" s="421"/>
      <c r="L6" s="421"/>
      <c r="M6" s="421"/>
      <c r="N6" s="421"/>
      <c r="O6" s="421"/>
      <c r="P6" s="421"/>
      <c r="Q6" s="421"/>
      <c r="R6" s="421"/>
      <c r="S6" s="421"/>
      <c r="T6" s="421"/>
      <c r="U6" s="421"/>
      <c r="V6" s="422"/>
      <c r="W6" s="140"/>
    </row>
    <row r="7" spans="1:27" s="175" customFormat="1" ht="16.5" customHeight="1" thickBot="1" x14ac:dyDescent="0.35">
      <c r="A7" s="423" t="s">
        <v>2</v>
      </c>
      <c r="B7" s="424"/>
      <c r="C7" s="424"/>
      <c r="D7" s="424"/>
      <c r="E7" s="424"/>
      <c r="F7" s="424"/>
      <c r="G7" s="424"/>
      <c r="H7" s="424"/>
      <c r="I7" s="424"/>
      <c r="J7" s="424"/>
      <c r="K7" s="424"/>
      <c r="L7" s="424"/>
      <c r="M7" s="424"/>
      <c r="N7" s="424"/>
      <c r="O7" s="424"/>
      <c r="P7" s="424"/>
      <c r="Q7" s="424"/>
      <c r="R7" s="424"/>
      <c r="S7" s="424"/>
      <c r="T7" s="424"/>
      <c r="U7" s="424"/>
      <c r="V7" s="425"/>
      <c r="W7" s="179"/>
    </row>
    <row r="8" spans="1:27" s="175" customFormat="1" ht="6.75" customHeight="1" thickBot="1" x14ac:dyDescent="0.35">
      <c r="A8" s="178"/>
      <c r="B8" s="178"/>
      <c r="C8" s="178"/>
      <c r="D8" s="179"/>
      <c r="E8" s="179"/>
      <c r="F8" s="179"/>
      <c r="G8" s="179"/>
      <c r="H8" s="179"/>
      <c r="I8" s="179"/>
      <c r="J8" s="179"/>
      <c r="K8" s="179"/>
      <c r="L8" s="179"/>
      <c r="M8" s="179"/>
      <c r="N8" s="179"/>
      <c r="O8" s="179"/>
      <c r="P8" s="179"/>
      <c r="Q8" s="179"/>
      <c r="R8" s="179"/>
      <c r="S8" s="179"/>
      <c r="T8" s="179"/>
      <c r="U8" s="179"/>
      <c r="V8" s="179"/>
      <c r="W8" s="179"/>
      <c r="AA8" s="220">
        <v>18</v>
      </c>
    </row>
    <row r="9" spans="1:27" s="175" customFormat="1" ht="16.5" customHeight="1" x14ac:dyDescent="0.3">
      <c r="A9" s="583" t="s">
        <v>3</v>
      </c>
      <c r="B9" s="584"/>
      <c r="C9" s="585"/>
      <c r="D9" s="599" t="str">
        <f>+C3</f>
        <v xml:space="preserve">JEAN MONNET PROJECTS - POLICY DEBATE WITH THE ACADEMIC WORLD          
</v>
      </c>
      <c r="E9" s="599"/>
      <c r="F9" s="599"/>
      <c r="G9" s="599"/>
      <c r="H9" s="599"/>
      <c r="I9" s="599"/>
      <c r="J9" s="599"/>
      <c r="K9" s="599"/>
      <c r="L9" s="599"/>
      <c r="M9" s="599"/>
      <c r="N9" s="599"/>
      <c r="O9" s="599"/>
      <c r="P9" s="599"/>
      <c r="Q9" s="599"/>
      <c r="R9" s="599"/>
      <c r="S9" s="599"/>
      <c r="T9" s="599"/>
      <c r="U9" s="599"/>
      <c r="V9" s="599"/>
      <c r="W9" s="179"/>
      <c r="AA9" s="220">
        <v>24</v>
      </c>
    </row>
    <row r="10" spans="1:27" s="175" customFormat="1" ht="16.5" customHeight="1" x14ac:dyDescent="0.3">
      <c r="A10" s="586" t="s">
        <v>4</v>
      </c>
      <c r="B10" s="587"/>
      <c r="C10" s="588"/>
      <c r="D10" s="598" t="str">
        <f>IF('2. Submitted Fin Rep by Benef '!D10=0,"",'2. Submitted Fin Rep by Benef '!D10)</f>
        <v/>
      </c>
      <c r="E10" s="598"/>
      <c r="F10" s="598"/>
      <c r="G10" s="606" t="s">
        <v>5</v>
      </c>
      <c r="H10" s="606"/>
      <c r="I10" s="606"/>
      <c r="J10" s="606"/>
      <c r="K10" s="606"/>
      <c r="L10" s="606"/>
      <c r="M10" s="606"/>
      <c r="N10" s="606"/>
      <c r="O10" s="606"/>
      <c r="P10" s="606"/>
      <c r="Q10" s="606"/>
      <c r="R10" s="606"/>
      <c r="S10" s="606"/>
      <c r="T10" s="606"/>
      <c r="U10" s="606"/>
      <c r="V10" s="606"/>
      <c r="W10" s="179"/>
    </row>
    <row r="11" spans="1:27" s="175" customFormat="1" ht="16.5" customHeight="1" x14ac:dyDescent="0.3">
      <c r="A11" s="586" t="s">
        <v>265</v>
      </c>
      <c r="B11" s="587"/>
      <c r="C11" s="588"/>
      <c r="D11" s="589" t="str">
        <f>IF('2. Submitted Fin Rep by Benef '!D11=0,"",'2. Submitted Fin Rep by Benef '!D11)</f>
        <v/>
      </c>
      <c r="E11" s="590"/>
      <c r="F11" s="590"/>
      <c r="G11" s="590"/>
      <c r="H11" s="590"/>
      <c r="I11" s="590"/>
      <c r="J11" s="590"/>
      <c r="K11" s="590"/>
      <c r="L11" s="590"/>
      <c r="M11" s="590"/>
      <c r="N11" s="590"/>
      <c r="O11" s="590"/>
      <c r="P11" s="590"/>
      <c r="Q11" s="590"/>
      <c r="R11" s="590"/>
      <c r="S11" s="590"/>
      <c r="T11" s="590"/>
      <c r="U11" s="590"/>
      <c r="V11" s="591"/>
      <c r="W11" s="179"/>
    </row>
    <row r="12" spans="1:27" s="175" customFormat="1" ht="16.5" customHeight="1" x14ac:dyDescent="0.3">
      <c r="A12" s="586" t="s">
        <v>6</v>
      </c>
      <c r="B12" s="587"/>
      <c r="C12" s="588"/>
      <c r="D12" s="598" t="str">
        <f>IF('2. Submitted Fin Rep by Benef '!D12=0,"",'2. Submitted Fin Rep by Benef '!D12)</f>
        <v/>
      </c>
      <c r="E12" s="598"/>
      <c r="F12" s="598"/>
      <c r="G12" s="606"/>
      <c r="H12" s="606"/>
      <c r="I12" s="606"/>
      <c r="J12" s="606"/>
      <c r="K12" s="606"/>
      <c r="L12" s="606"/>
      <c r="M12" s="606"/>
      <c r="N12" s="606"/>
      <c r="O12" s="606"/>
      <c r="P12" s="606"/>
      <c r="Q12" s="606"/>
      <c r="R12" s="606"/>
      <c r="S12" s="606"/>
      <c r="T12" s="606"/>
      <c r="U12" s="606"/>
      <c r="V12" s="606"/>
      <c r="W12" s="179"/>
    </row>
    <row r="13" spans="1:27" s="175" customFormat="1" ht="17.25" customHeight="1" thickBot="1" x14ac:dyDescent="0.35">
      <c r="A13" s="613" t="s">
        <v>7</v>
      </c>
      <c r="B13" s="614"/>
      <c r="C13" s="615"/>
      <c r="D13" s="607" t="str">
        <f>IF('2. Submitted Fin Rep by Benef '!D13=0,"",'2. Submitted Fin Rep by Benef '!D13)</f>
        <v/>
      </c>
      <c r="E13" s="607"/>
      <c r="F13" s="607"/>
      <c r="G13" s="607"/>
      <c r="H13" s="607"/>
      <c r="I13" s="607"/>
      <c r="J13" s="607"/>
      <c r="K13" s="607"/>
      <c r="L13" s="607"/>
      <c r="M13" s="607"/>
      <c r="N13" s="607"/>
      <c r="O13" s="607"/>
      <c r="P13" s="607"/>
      <c r="Q13" s="607"/>
      <c r="R13" s="607"/>
      <c r="S13" s="607"/>
      <c r="T13" s="607"/>
      <c r="U13" s="607"/>
      <c r="V13" s="607"/>
      <c r="W13" s="179"/>
    </row>
    <row r="14" spans="1:27" s="175" customFormat="1" ht="17.25" customHeight="1" thickBot="1" x14ac:dyDescent="0.35">
      <c r="A14" s="610" t="s">
        <v>267</v>
      </c>
      <c r="B14" s="611"/>
      <c r="C14" s="612"/>
      <c r="D14" s="592" t="str">
        <f>IF('2. Submitted Fin Rep by Benef '!D14=0,"",'2. Submitted Fin Rep by Benef '!D14)</f>
        <v/>
      </c>
      <c r="E14" s="593"/>
      <c r="F14" s="593"/>
      <c r="G14" s="593"/>
      <c r="H14" s="593"/>
      <c r="I14" s="593"/>
      <c r="J14" s="593"/>
      <c r="K14" s="593"/>
      <c r="L14" s="593"/>
      <c r="M14" s="593"/>
      <c r="N14" s="593"/>
      <c r="O14" s="593"/>
      <c r="P14" s="593"/>
      <c r="Q14" s="593"/>
      <c r="R14" s="593"/>
      <c r="S14" s="593"/>
      <c r="T14" s="593"/>
      <c r="U14" s="593"/>
      <c r="V14" s="594"/>
      <c r="W14" s="179"/>
    </row>
    <row r="15" spans="1:27" s="175" customFormat="1" ht="12.75" customHeight="1" thickBot="1" x14ac:dyDescent="0.35">
      <c r="A15" s="179"/>
      <c r="B15" s="179"/>
      <c r="C15" s="179"/>
      <c r="D15" s="179"/>
      <c r="E15" s="179"/>
      <c r="F15" s="179"/>
      <c r="G15" s="179"/>
      <c r="H15" s="179"/>
      <c r="I15" s="179"/>
      <c r="J15" s="179"/>
      <c r="K15" s="179"/>
      <c r="L15" s="179"/>
      <c r="M15" s="179"/>
      <c r="N15" s="179"/>
      <c r="O15" s="179"/>
      <c r="P15" s="179"/>
      <c r="Q15" s="179"/>
      <c r="R15" s="179"/>
      <c r="S15" s="179"/>
      <c r="T15" s="179"/>
      <c r="U15" s="179"/>
      <c r="V15" s="179"/>
      <c r="W15" s="179"/>
    </row>
    <row r="16" spans="1:27" s="175" customFormat="1" ht="33" customHeight="1" x14ac:dyDescent="0.3">
      <c r="A16" s="600" t="s">
        <v>292</v>
      </c>
      <c r="B16" s="601"/>
      <c r="C16" s="601"/>
      <c r="D16" s="601"/>
      <c r="E16" s="602"/>
      <c r="F16" s="608" t="s">
        <v>293</v>
      </c>
      <c r="G16" s="224"/>
      <c r="H16" s="578" t="s">
        <v>8</v>
      </c>
      <c r="I16" s="578"/>
      <c r="J16" s="578"/>
      <c r="K16" s="224"/>
      <c r="L16" s="578" t="s">
        <v>284</v>
      </c>
      <c r="M16" s="224"/>
      <c r="N16" s="578" t="s">
        <v>9</v>
      </c>
      <c r="O16" s="225"/>
      <c r="P16" s="578" t="s">
        <v>10</v>
      </c>
      <c r="Q16" s="225"/>
      <c r="R16" s="578" t="s">
        <v>11</v>
      </c>
      <c r="S16" s="225"/>
      <c r="T16" s="578" t="s">
        <v>12</v>
      </c>
      <c r="U16" s="225"/>
      <c r="V16" s="576" t="s">
        <v>13</v>
      </c>
      <c r="W16" s="179"/>
    </row>
    <row r="17" spans="1:24" s="72" customFormat="1" ht="33" customHeight="1" thickBot="1" x14ac:dyDescent="0.25">
      <c r="A17" s="603"/>
      <c r="B17" s="604"/>
      <c r="C17" s="604"/>
      <c r="D17" s="604"/>
      <c r="E17" s="605"/>
      <c r="F17" s="609"/>
      <c r="G17" s="223"/>
      <c r="H17" s="579"/>
      <c r="I17" s="579"/>
      <c r="J17" s="579"/>
      <c r="K17" s="223"/>
      <c r="L17" s="579"/>
      <c r="M17" s="223"/>
      <c r="N17" s="579"/>
      <c r="O17" s="226"/>
      <c r="P17" s="579"/>
      <c r="Q17" s="226"/>
      <c r="R17" s="579"/>
      <c r="S17" s="226"/>
      <c r="T17" s="579"/>
      <c r="U17" s="226"/>
      <c r="V17" s="577"/>
      <c r="W17" s="127"/>
    </row>
    <row r="18" spans="1:24" s="72" customFormat="1" ht="5.25" customHeight="1" thickBot="1" x14ac:dyDescent="0.25">
      <c r="A18" s="15"/>
      <c r="B18" s="15"/>
      <c r="C18" s="15"/>
      <c r="D18" s="15"/>
      <c r="E18" s="15"/>
      <c r="F18" s="15"/>
      <c r="G18" s="15"/>
      <c r="H18" s="15"/>
      <c r="I18" s="15"/>
      <c r="J18" s="15"/>
      <c r="K18" s="15"/>
      <c r="L18" s="15"/>
      <c r="M18" s="15"/>
      <c r="N18" s="15"/>
      <c r="O18" s="15"/>
      <c r="P18" s="15"/>
      <c r="Q18" s="15"/>
      <c r="R18" s="15"/>
      <c r="S18" s="15"/>
      <c r="T18" s="15"/>
      <c r="U18" s="15"/>
      <c r="V18" s="15"/>
      <c r="W18" s="222"/>
    </row>
    <row r="19" spans="1:24" s="72" customFormat="1" ht="43.5" customHeight="1" x14ac:dyDescent="0.25">
      <c r="A19" s="227">
        <v>1</v>
      </c>
      <c r="B19" s="566" t="str">
        <f>IF('2. Submitted Fin Rep by Benef '!B19:E19=0,"",'2. Submitted Fin Rep by Benef '!B19:E19)</f>
        <v/>
      </c>
      <c r="C19" s="567"/>
      <c r="D19" s="567"/>
      <c r="E19" s="568"/>
      <c r="F19" s="196" t="str">
        <f>IF('2. Submitted Fin Rep by Benef '!F19=0,"",'2. Submitted Fin Rep by Benef '!F19)</f>
        <v/>
      </c>
      <c r="G19" s="13"/>
      <c r="H19" s="513" t="str">
        <f>IF('2. Submitted Fin Rep by Benef '!H19=0,"",'2. Submitted Fin Rep by Benef '!H19)</f>
        <v/>
      </c>
      <c r="I19" s="513"/>
      <c r="J19" s="513"/>
      <c r="K19" s="13"/>
      <c r="L19" s="13"/>
      <c r="M19" s="13"/>
      <c r="N19" s="13"/>
      <c r="O19" s="13"/>
      <c r="P19" s="13"/>
      <c r="Q19" s="13"/>
      <c r="R19" s="13"/>
      <c r="S19" s="13"/>
      <c r="T19" s="13"/>
      <c r="U19" s="16"/>
      <c r="V19" s="17"/>
      <c r="W19" s="221"/>
    </row>
    <row r="20" spans="1:24" s="72" customFormat="1" ht="15.75" customHeight="1" x14ac:dyDescent="0.25">
      <c r="A20" s="564" t="s">
        <v>15</v>
      </c>
      <c r="B20" s="564"/>
      <c r="C20" s="564"/>
      <c r="D20" s="564"/>
      <c r="E20" s="564"/>
      <c r="F20" s="564"/>
      <c r="G20" s="15"/>
      <c r="H20" s="19"/>
      <c r="I20" s="19"/>
      <c r="J20" s="19"/>
      <c r="K20" s="15"/>
      <c r="L20" s="358" t="str">
        <f>IF('2. Submitted Fin Rep by Benef '!L20=0,"0",'2. Submitted Fin Rep by Benef '!L20)</f>
        <v>0</v>
      </c>
      <c r="M20" s="20"/>
      <c r="N20" s="21" t="e">
        <f>+VLOOKUP($H$19,Ceilings!$A$2:$D$202,2,FALSE)</f>
        <v>#N/A</v>
      </c>
      <c r="O20" s="15"/>
      <c r="P20" s="21" t="e">
        <f>+N20*L20*F19</f>
        <v>#N/A</v>
      </c>
      <c r="Q20" s="15"/>
      <c r="R20" s="15"/>
      <c r="S20" s="15"/>
      <c r="T20" s="15"/>
      <c r="U20" s="19"/>
      <c r="V20" s="22"/>
      <c r="W20" s="221"/>
    </row>
    <row r="21" spans="1:24" s="72" customFormat="1" ht="15.75" customHeight="1" x14ac:dyDescent="0.25">
      <c r="A21" s="564" t="s">
        <v>16</v>
      </c>
      <c r="B21" s="564"/>
      <c r="C21" s="564"/>
      <c r="D21" s="564"/>
      <c r="E21" s="564"/>
      <c r="F21" s="564"/>
      <c r="G21" s="15"/>
      <c r="H21" s="19"/>
      <c r="I21" s="19"/>
      <c r="J21" s="19"/>
      <c r="K21" s="15"/>
      <c r="L21" s="336" t="str">
        <f>IF('2. Submitted Fin Rep by Benef '!L21=0,"0",'2. Submitted Fin Rep by Benef '!L21)</f>
        <v>0</v>
      </c>
      <c r="M21" s="20"/>
      <c r="N21" s="21" t="e">
        <f>+VLOOKUP($H$19,Ceilings!$A$2:$D$202,3,FALSE)</f>
        <v>#N/A</v>
      </c>
      <c r="O21" s="15"/>
      <c r="P21" s="15"/>
      <c r="Q21" s="15"/>
      <c r="R21" s="21" t="e">
        <f t="shared" ref="R21:R26" si="0">+N21*L21*$F$19</f>
        <v>#N/A</v>
      </c>
      <c r="S21" s="20"/>
      <c r="T21" s="21">
        <f>+L21*Ceilings!$B$206</f>
        <v>0</v>
      </c>
      <c r="U21" s="19"/>
      <c r="V21" s="22"/>
      <c r="W21" s="221"/>
    </row>
    <row r="22" spans="1:24" s="72" customFormat="1" ht="15.75" customHeight="1" x14ac:dyDescent="0.25">
      <c r="A22" s="564" t="s">
        <v>17</v>
      </c>
      <c r="B22" s="564"/>
      <c r="C22" s="564"/>
      <c r="D22" s="564"/>
      <c r="E22" s="564"/>
      <c r="F22" s="564"/>
      <c r="G22" s="15"/>
      <c r="H22" s="19"/>
      <c r="I22" s="19"/>
      <c r="J22" s="19"/>
      <c r="K22" s="15"/>
      <c r="L22" s="336" t="str">
        <f>IF('2. Submitted Fin Rep by Benef '!L22=0,"0",'2. Submitted Fin Rep by Benef '!L22)</f>
        <v>0</v>
      </c>
      <c r="M22" s="20"/>
      <c r="N22" s="21" t="e">
        <f>+VLOOKUP($H$19,Ceilings!$A$2:$D$202,3,FALSE)</f>
        <v>#N/A</v>
      </c>
      <c r="O22" s="15"/>
      <c r="P22" s="15"/>
      <c r="Q22" s="15"/>
      <c r="R22" s="21" t="e">
        <f t="shared" si="0"/>
        <v>#N/A</v>
      </c>
      <c r="S22" s="20"/>
      <c r="T22" s="21">
        <f>+L22*Ceilings!$B$207</f>
        <v>0</v>
      </c>
      <c r="U22" s="19"/>
      <c r="V22" s="22"/>
      <c r="W22" s="221"/>
    </row>
    <row r="23" spans="1:24" s="72" customFormat="1" ht="15.75" customHeight="1" x14ac:dyDescent="0.25">
      <c r="A23" s="564" t="s">
        <v>18</v>
      </c>
      <c r="B23" s="564"/>
      <c r="C23" s="564"/>
      <c r="D23" s="564"/>
      <c r="E23" s="564"/>
      <c r="F23" s="564"/>
      <c r="G23" s="15"/>
      <c r="H23" s="19"/>
      <c r="I23" s="19"/>
      <c r="J23" s="19"/>
      <c r="K23" s="15"/>
      <c r="L23" s="336" t="str">
        <f>IF('2. Submitted Fin Rep by Benef '!L23=0,"0",'2. Submitted Fin Rep by Benef '!L23)</f>
        <v>0</v>
      </c>
      <c r="M23" s="20"/>
      <c r="N23" s="21" t="e">
        <f>+VLOOKUP($H$19,Ceilings!$A$2:$D$202,3,FALSE)</f>
        <v>#N/A</v>
      </c>
      <c r="O23" s="15"/>
      <c r="P23" s="15"/>
      <c r="Q23" s="15"/>
      <c r="R23" s="21" t="e">
        <f t="shared" si="0"/>
        <v>#N/A</v>
      </c>
      <c r="S23" s="20"/>
      <c r="T23" s="21">
        <f>+L23*Ceilings!$B$208</f>
        <v>0</v>
      </c>
      <c r="U23" s="19"/>
      <c r="V23" s="22"/>
      <c r="W23" s="128"/>
      <c r="X23" s="128"/>
    </row>
    <row r="24" spans="1:24" s="72" customFormat="1" ht="15.75" customHeight="1" x14ac:dyDescent="0.25">
      <c r="A24" s="564" t="s">
        <v>19</v>
      </c>
      <c r="B24" s="564"/>
      <c r="C24" s="564"/>
      <c r="D24" s="564"/>
      <c r="E24" s="564"/>
      <c r="F24" s="564"/>
      <c r="G24" s="15"/>
      <c r="H24" s="19"/>
      <c r="I24" s="19"/>
      <c r="J24" s="19"/>
      <c r="K24" s="15"/>
      <c r="L24" s="336" t="str">
        <f>IF('2. Submitted Fin Rep by Benef '!L24=0,"0",'2. Submitted Fin Rep by Benef '!L24)</f>
        <v>0</v>
      </c>
      <c r="M24" s="20"/>
      <c r="N24" s="21" t="e">
        <f>+VLOOKUP($H$19,Ceilings!$A$2:$D$202,3,FALSE)</f>
        <v>#N/A</v>
      </c>
      <c r="O24" s="15"/>
      <c r="P24" s="15"/>
      <c r="Q24" s="15"/>
      <c r="R24" s="21" t="e">
        <f t="shared" si="0"/>
        <v>#N/A</v>
      </c>
      <c r="S24" s="20"/>
      <c r="T24" s="21">
        <f>+L24*Ceilings!$B$209</f>
        <v>0</v>
      </c>
      <c r="U24" s="19"/>
      <c r="V24" s="22"/>
      <c r="W24" s="221"/>
    </row>
    <row r="25" spans="1:24" s="72" customFormat="1" ht="15.75" customHeight="1" x14ac:dyDescent="0.25">
      <c r="A25" s="564" t="s">
        <v>20</v>
      </c>
      <c r="B25" s="564"/>
      <c r="C25" s="564"/>
      <c r="D25" s="564"/>
      <c r="E25" s="564"/>
      <c r="F25" s="564"/>
      <c r="G25" s="15"/>
      <c r="H25" s="19"/>
      <c r="I25" s="19"/>
      <c r="J25" s="19"/>
      <c r="K25" s="15"/>
      <c r="L25" s="336" t="str">
        <f>IF('2. Submitted Fin Rep by Benef '!L25=0,"0",'2. Submitted Fin Rep by Benef '!L25)</f>
        <v>0</v>
      </c>
      <c r="M25" s="20"/>
      <c r="N25" s="21" t="e">
        <f>+VLOOKUP($H$19,Ceilings!$A$2:$D$202,3,FALSE)</f>
        <v>#N/A</v>
      </c>
      <c r="O25" s="15"/>
      <c r="P25" s="15"/>
      <c r="Q25" s="15"/>
      <c r="R25" s="21" t="e">
        <f t="shared" si="0"/>
        <v>#N/A</v>
      </c>
      <c r="S25" s="20"/>
      <c r="T25" s="21">
        <f>+L25*Ceilings!$B$210</f>
        <v>0</v>
      </c>
      <c r="U25" s="19"/>
      <c r="V25" s="22"/>
      <c r="W25" s="221"/>
    </row>
    <row r="26" spans="1:24" s="72" customFormat="1" ht="15.75" customHeight="1" x14ac:dyDescent="0.25">
      <c r="A26" s="564" t="s">
        <v>21</v>
      </c>
      <c r="B26" s="564"/>
      <c r="C26" s="564"/>
      <c r="D26" s="564"/>
      <c r="E26" s="564"/>
      <c r="F26" s="564"/>
      <c r="G26" s="15"/>
      <c r="H26" s="19"/>
      <c r="I26" s="19"/>
      <c r="J26" s="19"/>
      <c r="K26" s="15"/>
      <c r="L26" s="336" t="str">
        <f>IF('2. Submitted Fin Rep by Benef '!L26=0,"0",'2. Submitted Fin Rep by Benef '!L26)</f>
        <v>0</v>
      </c>
      <c r="M26" s="20"/>
      <c r="N26" s="21" t="e">
        <f>+VLOOKUP($H$19,Ceilings!$A$2:$D$202,3,FALSE)</f>
        <v>#N/A</v>
      </c>
      <c r="O26" s="15"/>
      <c r="P26" s="15"/>
      <c r="Q26" s="15"/>
      <c r="R26" s="21" t="e">
        <f t="shared" si="0"/>
        <v>#N/A</v>
      </c>
      <c r="S26" s="20"/>
      <c r="T26" s="21">
        <f>+L26*Ceilings!$B$211</f>
        <v>0</v>
      </c>
      <c r="U26" s="19"/>
      <c r="V26" s="22"/>
      <c r="W26" s="221"/>
    </row>
    <row r="27" spans="1:24" s="72" customFormat="1" ht="16.5" customHeight="1" thickBot="1" x14ac:dyDescent="0.3">
      <c r="A27" s="565" t="s">
        <v>22</v>
      </c>
      <c r="B27" s="565"/>
      <c r="C27" s="565"/>
      <c r="D27" s="565"/>
      <c r="E27" s="565"/>
      <c r="F27" s="565"/>
      <c r="G27" s="14"/>
      <c r="H27" s="14"/>
      <c r="I27" s="14"/>
      <c r="J27" s="14"/>
      <c r="K27" s="23"/>
      <c r="L27" s="24">
        <f>SUM(L20:L26)</f>
        <v>0</v>
      </c>
      <c r="M27" s="23"/>
      <c r="N27" s="14"/>
      <c r="O27" s="23"/>
      <c r="P27" s="25" t="e">
        <f>SUM(P20:P26)</f>
        <v>#N/A</v>
      </c>
      <c r="Q27" s="14"/>
      <c r="R27" s="21" t="e">
        <f>SUM(R21:R26)</f>
        <v>#N/A</v>
      </c>
      <c r="S27" s="26"/>
      <c r="T27" s="25">
        <f>SUM(T20:T26)</f>
        <v>0</v>
      </c>
      <c r="U27" s="26"/>
      <c r="V27" s="27">
        <f>IFERROR((+T27+R27+P27),0)</f>
        <v>0</v>
      </c>
      <c r="W27" s="127"/>
    </row>
    <row r="28" spans="1:24" s="69" customFormat="1" ht="5.25" customHeight="1" thickBot="1" x14ac:dyDescent="0.3">
      <c r="A28" s="28"/>
      <c r="B28" s="15"/>
      <c r="C28" s="15"/>
      <c r="D28" s="15"/>
      <c r="E28" s="15"/>
      <c r="F28" s="15"/>
      <c r="G28" s="15"/>
      <c r="H28" s="15"/>
      <c r="I28" s="15"/>
      <c r="J28" s="15"/>
      <c r="K28" s="15"/>
      <c r="L28" s="15"/>
      <c r="M28" s="15"/>
      <c r="N28" s="15"/>
      <c r="O28" s="15"/>
      <c r="P28" s="15"/>
      <c r="Q28" s="15"/>
      <c r="R28" s="15"/>
      <c r="S28" s="15"/>
      <c r="T28" s="15"/>
      <c r="U28" s="15"/>
      <c r="V28" s="15"/>
    </row>
    <row r="29" spans="1:24" s="72" customFormat="1" ht="43.5" customHeight="1" x14ac:dyDescent="0.25">
      <c r="A29" s="230">
        <v>2</v>
      </c>
      <c r="B29" s="566" t="str">
        <f>IF('2. Submitted Fin Rep by Benef '!B29:E29=0,"",'2. Submitted Fin Rep by Benef '!B29:E29)</f>
        <v/>
      </c>
      <c r="C29" s="567"/>
      <c r="D29" s="567"/>
      <c r="E29" s="568"/>
      <c r="F29" s="196" t="str">
        <f>IF('2. Submitted Fin Rep by Benef '!F29=0,"",'2. Submitted Fin Rep by Benef '!F29)</f>
        <v/>
      </c>
      <c r="G29" s="13"/>
      <c r="H29" s="513" t="str">
        <f>IF('2. Submitted Fin Rep by Benef '!H29=0,"",'2. Submitted Fin Rep by Benef '!H29)</f>
        <v/>
      </c>
      <c r="I29" s="513"/>
      <c r="J29" s="513"/>
      <c r="K29" s="13"/>
      <c r="L29" s="13"/>
      <c r="M29" s="13"/>
      <c r="N29" s="13"/>
      <c r="O29" s="13"/>
      <c r="P29" s="13"/>
      <c r="Q29" s="13"/>
      <c r="R29" s="13"/>
      <c r="S29" s="13"/>
      <c r="T29" s="13"/>
      <c r="U29" s="16"/>
      <c r="V29" s="17"/>
      <c r="W29" s="221"/>
    </row>
    <row r="30" spans="1:24" s="72" customFormat="1" ht="15.75" customHeight="1" x14ac:dyDescent="0.25">
      <c r="A30" s="564" t="s">
        <v>15</v>
      </c>
      <c r="B30" s="564"/>
      <c r="C30" s="564"/>
      <c r="D30" s="564"/>
      <c r="E30" s="564"/>
      <c r="F30" s="564"/>
      <c r="G30" s="15"/>
      <c r="H30" s="19"/>
      <c r="I30" s="19"/>
      <c r="J30" s="19"/>
      <c r="K30" s="15"/>
      <c r="L30" s="320" t="str">
        <f>IF('2. Submitted Fin Rep by Benef '!L30=0,"0",'2. Submitted Fin Rep by Benef '!L30)</f>
        <v>0</v>
      </c>
      <c r="M30" s="20"/>
      <c r="N30" s="21" t="e">
        <f>+VLOOKUP($H$29,Ceilings!$A$2:$D$202,2,FALSE)</f>
        <v>#N/A</v>
      </c>
      <c r="O30" s="15"/>
      <c r="P30" s="21" t="e">
        <f>+N30*L30*F29</f>
        <v>#N/A</v>
      </c>
      <c r="Q30" s="15"/>
      <c r="R30" s="15"/>
      <c r="S30" s="15"/>
      <c r="T30" s="15"/>
      <c r="U30" s="19"/>
      <c r="V30" s="22"/>
      <c r="W30" s="221"/>
    </row>
    <row r="31" spans="1:24" s="72" customFormat="1" ht="15.75" customHeight="1" x14ac:dyDescent="0.25">
      <c r="A31" s="564" t="s">
        <v>16</v>
      </c>
      <c r="B31" s="564"/>
      <c r="C31" s="564"/>
      <c r="D31" s="564"/>
      <c r="E31" s="564"/>
      <c r="F31" s="564"/>
      <c r="G31" s="15"/>
      <c r="H31" s="19"/>
      <c r="I31" s="19"/>
      <c r="J31" s="19"/>
      <c r="K31" s="15"/>
      <c r="L31" s="320" t="str">
        <f>IF('2. Submitted Fin Rep by Benef '!L31=0,"0",'2. Submitted Fin Rep by Benef '!L31)</f>
        <v>0</v>
      </c>
      <c r="M31" s="20"/>
      <c r="N31" s="21" t="e">
        <f>+VLOOKUP($H$29,Ceilings!$A$2:$D$202,3,FALSE)</f>
        <v>#N/A</v>
      </c>
      <c r="O31" s="15"/>
      <c r="P31" s="15"/>
      <c r="Q31" s="15"/>
      <c r="R31" s="21" t="e">
        <f t="shared" ref="R31:R36" si="1">+N31*L31*$F$29</f>
        <v>#N/A</v>
      </c>
      <c r="S31" s="20"/>
      <c r="T31" s="21">
        <f>+L31*Ceilings!$B$206</f>
        <v>0</v>
      </c>
      <c r="U31" s="19"/>
      <c r="V31" s="22"/>
      <c r="W31" s="221"/>
    </row>
    <row r="32" spans="1:24" s="72" customFormat="1" ht="15.75" customHeight="1" x14ac:dyDescent="0.25">
      <c r="A32" s="564" t="s">
        <v>17</v>
      </c>
      <c r="B32" s="564"/>
      <c r="C32" s="564"/>
      <c r="D32" s="564"/>
      <c r="E32" s="564"/>
      <c r="F32" s="564"/>
      <c r="G32" s="15"/>
      <c r="H32" s="19"/>
      <c r="I32" s="19"/>
      <c r="J32" s="19"/>
      <c r="K32" s="15"/>
      <c r="L32" s="320" t="str">
        <f>IF('2. Submitted Fin Rep by Benef '!L32=0,"0",'2. Submitted Fin Rep by Benef '!L32)</f>
        <v>0</v>
      </c>
      <c r="M32" s="20"/>
      <c r="N32" s="21" t="e">
        <f>+VLOOKUP($H$29,Ceilings!$A$2:$D$202,3,FALSE)</f>
        <v>#N/A</v>
      </c>
      <c r="O32" s="15"/>
      <c r="P32" s="15"/>
      <c r="Q32" s="15"/>
      <c r="R32" s="21" t="e">
        <f t="shared" si="1"/>
        <v>#N/A</v>
      </c>
      <c r="S32" s="20"/>
      <c r="T32" s="21">
        <f>+L32*Ceilings!$B$207</f>
        <v>0</v>
      </c>
      <c r="U32" s="19"/>
      <c r="V32" s="22"/>
      <c r="W32" s="221"/>
    </row>
    <row r="33" spans="1:23" s="72" customFormat="1" ht="15.75" customHeight="1" x14ac:dyDescent="0.25">
      <c r="A33" s="564" t="s">
        <v>18</v>
      </c>
      <c r="B33" s="564"/>
      <c r="C33" s="564"/>
      <c r="D33" s="564"/>
      <c r="E33" s="564"/>
      <c r="F33" s="564"/>
      <c r="G33" s="15"/>
      <c r="H33" s="19"/>
      <c r="I33" s="19"/>
      <c r="J33" s="19"/>
      <c r="K33" s="15"/>
      <c r="L33" s="320" t="str">
        <f>IF('2. Submitted Fin Rep by Benef '!L33=0,"0",'2. Submitted Fin Rep by Benef '!L33)</f>
        <v>0</v>
      </c>
      <c r="M33" s="20"/>
      <c r="N33" s="21" t="e">
        <f>+VLOOKUP($H$29,Ceilings!$A$2:$D$202,3,FALSE)</f>
        <v>#N/A</v>
      </c>
      <c r="O33" s="15"/>
      <c r="P33" s="15"/>
      <c r="Q33" s="15"/>
      <c r="R33" s="21" t="e">
        <f t="shared" si="1"/>
        <v>#N/A</v>
      </c>
      <c r="S33" s="20"/>
      <c r="T33" s="21">
        <f>+L33*Ceilings!$B$208</f>
        <v>0</v>
      </c>
      <c r="U33" s="19"/>
      <c r="V33" s="22"/>
      <c r="W33" s="128"/>
    </row>
    <row r="34" spans="1:23" s="72" customFormat="1" ht="15.75" customHeight="1" x14ac:dyDescent="0.25">
      <c r="A34" s="564" t="s">
        <v>19</v>
      </c>
      <c r="B34" s="564"/>
      <c r="C34" s="564"/>
      <c r="D34" s="564"/>
      <c r="E34" s="564"/>
      <c r="F34" s="564"/>
      <c r="G34" s="15"/>
      <c r="H34" s="19"/>
      <c r="I34" s="19"/>
      <c r="J34" s="19"/>
      <c r="K34" s="15"/>
      <c r="L34" s="320" t="str">
        <f>IF('2. Submitted Fin Rep by Benef '!L34=0,"0",'2. Submitted Fin Rep by Benef '!L34)</f>
        <v>0</v>
      </c>
      <c r="M34" s="20"/>
      <c r="N34" s="21" t="e">
        <f>+VLOOKUP($H$29,Ceilings!$A$2:$D$202,3,FALSE)</f>
        <v>#N/A</v>
      </c>
      <c r="O34" s="15"/>
      <c r="P34" s="15"/>
      <c r="Q34" s="15"/>
      <c r="R34" s="21" t="e">
        <f t="shared" si="1"/>
        <v>#N/A</v>
      </c>
      <c r="S34" s="20"/>
      <c r="T34" s="21">
        <f>+L34*Ceilings!$B$209</f>
        <v>0</v>
      </c>
      <c r="U34" s="19"/>
      <c r="V34" s="22"/>
      <c r="W34" s="221"/>
    </row>
    <row r="35" spans="1:23" s="72" customFormat="1" ht="15.75" customHeight="1" x14ac:dyDescent="0.25">
      <c r="A35" s="564" t="s">
        <v>20</v>
      </c>
      <c r="B35" s="564"/>
      <c r="C35" s="564"/>
      <c r="D35" s="564"/>
      <c r="E35" s="564"/>
      <c r="F35" s="564"/>
      <c r="G35" s="15"/>
      <c r="H35" s="19"/>
      <c r="I35" s="19"/>
      <c r="J35" s="19"/>
      <c r="K35" s="15"/>
      <c r="L35" s="320" t="str">
        <f>IF('2. Submitted Fin Rep by Benef '!L35=0,"0",'2. Submitted Fin Rep by Benef '!L35)</f>
        <v>0</v>
      </c>
      <c r="M35" s="20"/>
      <c r="N35" s="21" t="e">
        <f>+VLOOKUP($H$29,Ceilings!$A$2:$D$202,3,FALSE)</f>
        <v>#N/A</v>
      </c>
      <c r="O35" s="15"/>
      <c r="P35" s="15"/>
      <c r="Q35" s="15"/>
      <c r="R35" s="21" t="e">
        <f t="shared" si="1"/>
        <v>#N/A</v>
      </c>
      <c r="S35" s="20"/>
      <c r="T35" s="21">
        <f>+L35*Ceilings!$B$210</f>
        <v>0</v>
      </c>
      <c r="U35" s="19"/>
      <c r="V35" s="22"/>
      <c r="W35" s="221"/>
    </row>
    <row r="36" spans="1:23" s="72" customFormat="1" ht="15.75" customHeight="1" x14ac:dyDescent="0.25">
      <c r="A36" s="564" t="s">
        <v>21</v>
      </c>
      <c r="B36" s="564"/>
      <c r="C36" s="564"/>
      <c r="D36" s="564"/>
      <c r="E36" s="564"/>
      <c r="F36" s="564"/>
      <c r="G36" s="15"/>
      <c r="H36" s="19"/>
      <c r="I36" s="19"/>
      <c r="J36" s="19"/>
      <c r="K36" s="15"/>
      <c r="L36" s="320" t="str">
        <f>IF('2. Submitted Fin Rep by Benef '!L36=0,"0",'2. Submitted Fin Rep by Benef '!L36)</f>
        <v>0</v>
      </c>
      <c r="M36" s="20"/>
      <c r="N36" s="21" t="e">
        <f>+VLOOKUP($H$29,Ceilings!$A$2:$D$202,3,FALSE)</f>
        <v>#N/A</v>
      </c>
      <c r="O36" s="15"/>
      <c r="P36" s="15"/>
      <c r="Q36" s="15"/>
      <c r="R36" s="21" t="e">
        <f t="shared" si="1"/>
        <v>#N/A</v>
      </c>
      <c r="S36" s="20"/>
      <c r="T36" s="21">
        <f>+L36*Ceilings!$B$211</f>
        <v>0</v>
      </c>
      <c r="U36" s="19"/>
      <c r="V36" s="22"/>
      <c r="W36" s="221"/>
    </row>
    <row r="37" spans="1:23" s="72" customFormat="1" ht="16.5" customHeight="1" thickBot="1" x14ac:dyDescent="0.3">
      <c r="A37" s="565" t="s">
        <v>22</v>
      </c>
      <c r="B37" s="565"/>
      <c r="C37" s="565"/>
      <c r="D37" s="565"/>
      <c r="E37" s="565"/>
      <c r="F37" s="565"/>
      <c r="G37" s="14"/>
      <c r="H37" s="14"/>
      <c r="I37" s="14"/>
      <c r="J37" s="14"/>
      <c r="K37" s="23"/>
      <c r="L37" s="24">
        <f>SUM(L30:L36)</f>
        <v>0</v>
      </c>
      <c r="M37" s="23"/>
      <c r="N37" s="14"/>
      <c r="O37" s="23"/>
      <c r="P37" s="25" t="e">
        <f>SUM(P30:P36)</f>
        <v>#N/A</v>
      </c>
      <c r="Q37" s="14"/>
      <c r="R37" s="25" t="e">
        <f>SUM(R30:R36)</f>
        <v>#N/A</v>
      </c>
      <c r="S37" s="26"/>
      <c r="T37" s="25">
        <f>SUM(T30:T36)</f>
        <v>0</v>
      </c>
      <c r="U37" s="26"/>
      <c r="V37" s="27">
        <f>IFERROR((+T37+R37+P37),0)</f>
        <v>0</v>
      </c>
      <c r="W37" s="127"/>
    </row>
    <row r="38" spans="1:23" s="72" customFormat="1" ht="5.25" customHeight="1" thickBot="1" x14ac:dyDescent="0.3">
      <c r="A38" s="28"/>
      <c r="B38" s="29"/>
      <c r="C38" s="29"/>
      <c r="D38" s="28"/>
      <c r="E38" s="28"/>
      <c r="F38" s="28"/>
      <c r="G38" s="28"/>
      <c r="H38" s="28"/>
      <c r="I38" s="28"/>
      <c r="J38" s="28"/>
      <c r="K38" s="28"/>
      <c r="L38" s="28"/>
      <c r="M38" s="28"/>
      <c r="N38" s="28"/>
      <c r="O38" s="28"/>
      <c r="P38" s="28"/>
      <c r="Q38" s="28"/>
      <c r="R38" s="28"/>
      <c r="S38" s="28"/>
      <c r="T38" s="28"/>
      <c r="U38" s="28"/>
      <c r="V38" s="28"/>
    </row>
    <row r="39" spans="1:23" s="72" customFormat="1" ht="43.5" customHeight="1" x14ac:dyDescent="0.25">
      <c r="A39" s="230">
        <v>3</v>
      </c>
      <c r="B39" s="566" t="str">
        <f>IF('2. Submitted Fin Rep by Benef '!B39:E39=0,"",'2. Submitted Fin Rep by Benef '!B39:E39)</f>
        <v/>
      </c>
      <c r="C39" s="567"/>
      <c r="D39" s="567"/>
      <c r="E39" s="568"/>
      <c r="F39" s="196" t="str">
        <f>IF('2. Submitted Fin Rep by Benef '!F39=0,"",'2. Submitted Fin Rep by Benef '!F39)</f>
        <v/>
      </c>
      <c r="G39" s="13"/>
      <c r="H39" s="513" t="str">
        <f>IF('2. Submitted Fin Rep by Benef '!H39=0,"",'2. Submitted Fin Rep by Benef '!H39)</f>
        <v/>
      </c>
      <c r="I39" s="513"/>
      <c r="J39" s="513"/>
      <c r="K39" s="13"/>
      <c r="L39" s="13"/>
      <c r="M39" s="13"/>
      <c r="N39" s="13"/>
      <c r="O39" s="13"/>
      <c r="P39" s="13"/>
      <c r="Q39" s="13"/>
      <c r="R39" s="13"/>
      <c r="S39" s="13"/>
      <c r="T39" s="13"/>
      <c r="U39" s="16"/>
      <c r="V39" s="17"/>
      <c r="W39" s="127"/>
    </row>
    <row r="40" spans="1:23" s="72" customFormat="1" ht="15.75" customHeight="1" x14ac:dyDescent="0.25">
      <c r="A40" s="564" t="s">
        <v>15</v>
      </c>
      <c r="B40" s="564"/>
      <c r="C40" s="564"/>
      <c r="D40" s="564"/>
      <c r="E40" s="564"/>
      <c r="F40" s="564"/>
      <c r="G40" s="15"/>
      <c r="H40" s="19"/>
      <c r="I40" s="19"/>
      <c r="J40" s="19"/>
      <c r="K40" s="15"/>
      <c r="L40" s="320" t="str">
        <f>IF('2. Submitted Fin Rep by Benef '!L40=0,"0",'2. Submitted Fin Rep by Benef '!L40)</f>
        <v>0</v>
      </c>
      <c r="M40" s="20"/>
      <c r="N40" s="21" t="e">
        <f>+VLOOKUP($H$39,Ceilings!$A$2:$D$202,2,FALSE)</f>
        <v>#N/A</v>
      </c>
      <c r="O40" s="15"/>
      <c r="P40" s="21" t="e">
        <f>+N40*L40*F39</f>
        <v>#N/A</v>
      </c>
      <c r="Q40" s="15"/>
      <c r="R40" s="15"/>
      <c r="S40" s="15"/>
      <c r="T40" s="15"/>
      <c r="U40" s="19"/>
      <c r="V40" s="22"/>
      <c r="W40" s="127"/>
    </row>
    <row r="41" spans="1:23" s="72" customFormat="1" ht="15.75" customHeight="1" x14ac:dyDescent="0.25">
      <c r="A41" s="564" t="s">
        <v>16</v>
      </c>
      <c r="B41" s="564"/>
      <c r="C41" s="564"/>
      <c r="D41" s="564"/>
      <c r="E41" s="564"/>
      <c r="F41" s="564"/>
      <c r="G41" s="15"/>
      <c r="H41" s="19"/>
      <c r="I41" s="19"/>
      <c r="J41" s="19"/>
      <c r="K41" s="15"/>
      <c r="L41" s="320" t="str">
        <f>IF('2. Submitted Fin Rep by Benef '!L41=0,"0",'2. Submitted Fin Rep by Benef '!L41)</f>
        <v>0</v>
      </c>
      <c r="M41" s="20"/>
      <c r="N41" s="21" t="e">
        <f>+VLOOKUP($H$39,Ceilings!$A$2:$D$202,3,FALSE)</f>
        <v>#N/A</v>
      </c>
      <c r="O41" s="15"/>
      <c r="P41" s="15"/>
      <c r="Q41" s="15"/>
      <c r="R41" s="21" t="e">
        <f t="shared" ref="R41:R46" si="2">+N41*L41*$F$39</f>
        <v>#N/A</v>
      </c>
      <c r="S41" s="20"/>
      <c r="T41" s="21">
        <f>+L41*Ceilings!$B$206</f>
        <v>0</v>
      </c>
      <c r="U41" s="19"/>
      <c r="V41" s="22"/>
      <c r="W41" s="127"/>
    </row>
    <row r="42" spans="1:23" s="72" customFormat="1" ht="15.75" customHeight="1" x14ac:dyDescent="0.25">
      <c r="A42" s="564" t="s">
        <v>17</v>
      </c>
      <c r="B42" s="564"/>
      <c r="C42" s="564"/>
      <c r="D42" s="564"/>
      <c r="E42" s="564"/>
      <c r="F42" s="564"/>
      <c r="G42" s="15"/>
      <c r="H42" s="19"/>
      <c r="I42" s="19"/>
      <c r="J42" s="19"/>
      <c r="K42" s="15"/>
      <c r="L42" s="320" t="str">
        <f>IF('2. Submitted Fin Rep by Benef '!L42=0,"0",'2. Submitted Fin Rep by Benef '!L42)</f>
        <v>0</v>
      </c>
      <c r="M42" s="20"/>
      <c r="N42" s="21" t="e">
        <f>+VLOOKUP($H$39,Ceilings!$A$2:$D$202,3,FALSE)</f>
        <v>#N/A</v>
      </c>
      <c r="O42" s="15"/>
      <c r="P42" s="15"/>
      <c r="Q42" s="15"/>
      <c r="R42" s="21" t="e">
        <f>+N42*L42*$F$39</f>
        <v>#N/A</v>
      </c>
      <c r="S42" s="20"/>
      <c r="T42" s="21">
        <f>+L42*Ceilings!$B$207</f>
        <v>0</v>
      </c>
      <c r="U42" s="19"/>
      <c r="V42" s="22"/>
      <c r="W42" s="127"/>
    </row>
    <row r="43" spans="1:23" s="72" customFormat="1" ht="15.75" customHeight="1" x14ac:dyDescent="0.25">
      <c r="A43" s="564" t="s">
        <v>18</v>
      </c>
      <c r="B43" s="564"/>
      <c r="C43" s="564"/>
      <c r="D43" s="564"/>
      <c r="E43" s="564"/>
      <c r="F43" s="564"/>
      <c r="G43" s="15"/>
      <c r="H43" s="19"/>
      <c r="I43" s="19"/>
      <c r="J43" s="19"/>
      <c r="K43" s="15"/>
      <c r="L43" s="320" t="str">
        <f>IF('2. Submitted Fin Rep by Benef '!L43=0,"0",'2. Submitted Fin Rep by Benef '!L43)</f>
        <v>0</v>
      </c>
      <c r="M43" s="20"/>
      <c r="N43" s="21" t="e">
        <f>+VLOOKUP($H$39,Ceilings!$A$2:$D$202,3,FALSE)</f>
        <v>#N/A</v>
      </c>
      <c r="O43" s="15"/>
      <c r="P43" s="15"/>
      <c r="Q43" s="15"/>
      <c r="R43" s="21" t="e">
        <f t="shared" ref="R43:R46" si="3">+N43*L43*$F$39</f>
        <v>#N/A</v>
      </c>
      <c r="S43" s="20"/>
      <c r="T43" s="21">
        <f>+L43*Ceilings!$B$208</f>
        <v>0</v>
      </c>
      <c r="U43" s="19"/>
      <c r="V43" s="22"/>
      <c r="W43" s="127"/>
    </row>
    <row r="44" spans="1:23" s="72" customFormat="1" ht="15.75" customHeight="1" x14ac:dyDescent="0.25">
      <c r="A44" s="564" t="s">
        <v>19</v>
      </c>
      <c r="B44" s="564"/>
      <c r="C44" s="564"/>
      <c r="D44" s="564"/>
      <c r="E44" s="564"/>
      <c r="F44" s="564"/>
      <c r="G44" s="15"/>
      <c r="H44" s="19"/>
      <c r="I44" s="19"/>
      <c r="J44" s="19"/>
      <c r="K44" s="15"/>
      <c r="L44" s="320" t="str">
        <f>IF('2. Submitted Fin Rep by Benef '!L44=0,"0",'2. Submitted Fin Rep by Benef '!L44)</f>
        <v>0</v>
      </c>
      <c r="M44" s="20"/>
      <c r="N44" s="21" t="e">
        <f>+VLOOKUP($H$39,Ceilings!$A$2:$D$202,3,FALSE)</f>
        <v>#N/A</v>
      </c>
      <c r="O44" s="15"/>
      <c r="P44" s="15"/>
      <c r="Q44" s="15"/>
      <c r="R44" s="21" t="e">
        <f t="shared" si="3"/>
        <v>#N/A</v>
      </c>
      <c r="S44" s="20"/>
      <c r="T44" s="21">
        <f>+L44*Ceilings!$B$209</f>
        <v>0</v>
      </c>
      <c r="U44" s="19"/>
      <c r="V44" s="22"/>
      <c r="W44" s="127"/>
    </row>
    <row r="45" spans="1:23" s="72" customFormat="1" ht="15.75" customHeight="1" x14ac:dyDescent="0.25">
      <c r="A45" s="564" t="s">
        <v>20</v>
      </c>
      <c r="B45" s="564"/>
      <c r="C45" s="564"/>
      <c r="D45" s="564"/>
      <c r="E45" s="564"/>
      <c r="F45" s="564"/>
      <c r="G45" s="15"/>
      <c r="H45" s="19"/>
      <c r="I45" s="19"/>
      <c r="J45" s="19"/>
      <c r="K45" s="15"/>
      <c r="L45" s="320" t="str">
        <f>IF('2. Submitted Fin Rep by Benef '!L45=0,"0",'2. Submitted Fin Rep by Benef '!L45)</f>
        <v>0</v>
      </c>
      <c r="M45" s="20"/>
      <c r="N45" s="21" t="e">
        <f>+VLOOKUP($H$39,Ceilings!$A$2:$D$202,3,FALSE)</f>
        <v>#N/A</v>
      </c>
      <c r="O45" s="15"/>
      <c r="P45" s="15"/>
      <c r="Q45" s="15"/>
      <c r="R45" s="21" t="e">
        <f t="shared" si="3"/>
        <v>#N/A</v>
      </c>
      <c r="S45" s="20"/>
      <c r="T45" s="21">
        <f>+L45*Ceilings!$B$210</f>
        <v>0</v>
      </c>
      <c r="U45" s="19"/>
      <c r="V45" s="22"/>
      <c r="W45" s="127"/>
    </row>
    <row r="46" spans="1:23" s="72" customFormat="1" ht="15.75" customHeight="1" x14ac:dyDescent="0.25">
      <c r="A46" s="564" t="s">
        <v>21</v>
      </c>
      <c r="B46" s="564"/>
      <c r="C46" s="564"/>
      <c r="D46" s="564"/>
      <c r="E46" s="564"/>
      <c r="F46" s="564"/>
      <c r="G46" s="15"/>
      <c r="H46" s="19"/>
      <c r="I46" s="19"/>
      <c r="J46" s="19"/>
      <c r="K46" s="15"/>
      <c r="L46" s="320" t="str">
        <f>IF('2. Submitted Fin Rep by Benef '!L46=0,"0",'2. Submitted Fin Rep by Benef '!L46)</f>
        <v>0</v>
      </c>
      <c r="M46" s="20"/>
      <c r="N46" s="21" t="e">
        <f>+VLOOKUP($H$39,Ceilings!$A$2:$D$202,3,FALSE)</f>
        <v>#N/A</v>
      </c>
      <c r="O46" s="15"/>
      <c r="P46" s="15"/>
      <c r="Q46" s="15"/>
      <c r="R46" s="21" t="e">
        <f t="shared" si="3"/>
        <v>#N/A</v>
      </c>
      <c r="S46" s="20"/>
      <c r="T46" s="21">
        <f>+L46*Ceilings!$B$211</f>
        <v>0</v>
      </c>
      <c r="U46" s="19"/>
      <c r="V46" s="22"/>
      <c r="W46" s="127"/>
    </row>
    <row r="47" spans="1:23" s="72" customFormat="1" ht="16.5" customHeight="1" thickBot="1" x14ac:dyDescent="0.3">
      <c r="A47" s="565" t="s">
        <v>22</v>
      </c>
      <c r="B47" s="565"/>
      <c r="C47" s="565"/>
      <c r="D47" s="565"/>
      <c r="E47" s="565"/>
      <c r="F47" s="565"/>
      <c r="G47" s="14"/>
      <c r="H47" s="14"/>
      <c r="I47" s="14"/>
      <c r="J47" s="14"/>
      <c r="K47" s="23"/>
      <c r="L47" s="24">
        <f>SUM(L40:L46)</f>
        <v>0</v>
      </c>
      <c r="M47" s="23"/>
      <c r="N47" s="14"/>
      <c r="O47" s="23"/>
      <c r="P47" s="25" t="e">
        <f>SUM(P40:P46)</f>
        <v>#N/A</v>
      </c>
      <c r="Q47" s="14"/>
      <c r="R47" s="25" t="e">
        <f>SUM(R40:R46)</f>
        <v>#N/A</v>
      </c>
      <c r="S47" s="26"/>
      <c r="T47" s="25">
        <f>SUM(T40:T46)</f>
        <v>0</v>
      </c>
      <c r="U47" s="26"/>
      <c r="V47" s="27">
        <f>IFERROR((+T47+R47+P47),0)</f>
        <v>0</v>
      </c>
      <c r="W47" s="127"/>
    </row>
    <row r="48" spans="1:23" s="72" customFormat="1" ht="5.25" customHeight="1" thickBot="1" x14ac:dyDescent="0.3">
      <c r="A48" s="28"/>
      <c r="B48" s="29"/>
      <c r="C48" s="29"/>
      <c r="D48" s="28"/>
      <c r="E48" s="28"/>
      <c r="F48" s="28"/>
      <c r="G48" s="28"/>
      <c r="H48" s="28"/>
      <c r="I48" s="28"/>
      <c r="J48" s="28"/>
      <c r="K48" s="28"/>
      <c r="L48" s="28"/>
      <c r="M48" s="28"/>
      <c r="N48" s="28"/>
      <c r="O48" s="28"/>
      <c r="P48" s="28"/>
      <c r="Q48" s="28"/>
      <c r="R48" s="28"/>
      <c r="S48" s="28"/>
      <c r="T48" s="28"/>
      <c r="U48" s="28"/>
      <c r="V48" s="28"/>
    </row>
    <row r="49" spans="1:23" s="72" customFormat="1" ht="43.5" customHeight="1" x14ac:dyDescent="0.25">
      <c r="A49" s="230">
        <v>4</v>
      </c>
      <c r="B49" s="566" t="str">
        <f>IF('2. Submitted Fin Rep by Benef '!B49:E49=0,"",'2. Submitted Fin Rep by Benef '!B49:E49)</f>
        <v/>
      </c>
      <c r="C49" s="567"/>
      <c r="D49" s="567"/>
      <c r="E49" s="568"/>
      <c r="F49" s="327" t="str">
        <f>IF('2. Submitted Fin Rep by Benef '!F49=0,"",'2. Submitted Fin Rep by Benef '!F49)</f>
        <v/>
      </c>
      <c r="G49" s="13"/>
      <c r="H49" s="513" t="str">
        <f>IF('2. Submitted Fin Rep by Benef '!H49=0,"",'2. Submitted Fin Rep by Benef '!H49)</f>
        <v/>
      </c>
      <c r="I49" s="513"/>
      <c r="J49" s="513"/>
      <c r="K49" s="13"/>
      <c r="L49" s="13"/>
      <c r="M49" s="13"/>
      <c r="N49" s="13"/>
      <c r="O49" s="13"/>
      <c r="P49" s="13"/>
      <c r="Q49" s="13"/>
      <c r="R49" s="13"/>
      <c r="S49" s="13"/>
      <c r="T49" s="13"/>
      <c r="U49" s="16"/>
      <c r="V49" s="17"/>
      <c r="W49" s="221"/>
    </row>
    <row r="50" spans="1:23" s="72" customFormat="1" ht="15.75" customHeight="1" x14ac:dyDescent="0.25">
      <c r="A50" s="564" t="s">
        <v>15</v>
      </c>
      <c r="B50" s="564"/>
      <c r="C50" s="564"/>
      <c r="D50" s="564"/>
      <c r="E50" s="564"/>
      <c r="F50" s="564"/>
      <c r="G50" s="15"/>
      <c r="H50" s="19"/>
      <c r="I50" s="19"/>
      <c r="J50" s="19"/>
      <c r="K50" s="15"/>
      <c r="L50" s="320" t="str">
        <f>IF('2. Submitted Fin Rep by Benef '!L50=0,"0",'2. Submitted Fin Rep by Benef '!L50)</f>
        <v>0</v>
      </c>
      <c r="M50" s="20"/>
      <c r="N50" s="21" t="e">
        <f>+VLOOKUP($H$49,Ceilings!$A$2:$D$202,2,FALSE)</f>
        <v>#N/A</v>
      </c>
      <c r="O50" s="15"/>
      <c r="P50" s="21" t="e">
        <f>+N50*L50*F49</f>
        <v>#N/A</v>
      </c>
      <c r="Q50" s="15"/>
      <c r="R50" s="15"/>
      <c r="S50" s="15"/>
      <c r="T50" s="15"/>
      <c r="U50" s="19"/>
      <c r="V50" s="22"/>
      <c r="W50" s="127"/>
    </row>
    <row r="51" spans="1:23" s="72" customFormat="1" ht="15.75" customHeight="1" x14ac:dyDescent="0.25">
      <c r="A51" s="564" t="s">
        <v>16</v>
      </c>
      <c r="B51" s="564"/>
      <c r="C51" s="564"/>
      <c r="D51" s="564"/>
      <c r="E51" s="564"/>
      <c r="F51" s="564"/>
      <c r="G51" s="15"/>
      <c r="H51" s="19"/>
      <c r="I51" s="19"/>
      <c r="J51" s="19"/>
      <c r="K51" s="15"/>
      <c r="L51" s="320" t="str">
        <f>IF('2. Submitted Fin Rep by Benef '!L51=0,"0",'2. Submitted Fin Rep by Benef '!L51)</f>
        <v>0</v>
      </c>
      <c r="M51" s="20"/>
      <c r="N51" s="21" t="e">
        <f>+VLOOKUP($H$49,Ceilings!$A$2:$D$202,3,FALSE)</f>
        <v>#N/A</v>
      </c>
      <c r="O51" s="15"/>
      <c r="P51" s="15"/>
      <c r="Q51" s="15"/>
      <c r="R51" s="21" t="e">
        <f t="shared" ref="R51:R56" si="4">+N51*L51*$F$49</f>
        <v>#N/A</v>
      </c>
      <c r="S51" s="20"/>
      <c r="T51" s="21">
        <f>+L51*Ceilings!$B$206</f>
        <v>0</v>
      </c>
      <c r="U51" s="19"/>
      <c r="V51" s="22"/>
      <c r="W51" s="127"/>
    </row>
    <row r="52" spans="1:23" s="72" customFormat="1" ht="15.75" customHeight="1" x14ac:dyDescent="0.25">
      <c r="A52" s="564" t="s">
        <v>17</v>
      </c>
      <c r="B52" s="564"/>
      <c r="C52" s="564"/>
      <c r="D52" s="564"/>
      <c r="E52" s="564"/>
      <c r="F52" s="564"/>
      <c r="G52" s="15"/>
      <c r="H52" s="19"/>
      <c r="I52" s="19"/>
      <c r="J52" s="19"/>
      <c r="K52" s="15"/>
      <c r="L52" s="320" t="str">
        <f>IF('2. Submitted Fin Rep by Benef '!L52=0,"0",'2. Submitted Fin Rep by Benef '!L52)</f>
        <v>0</v>
      </c>
      <c r="M52" s="20"/>
      <c r="N52" s="21" t="e">
        <f>+VLOOKUP($H$49,Ceilings!$A$2:$D$202,3,FALSE)</f>
        <v>#N/A</v>
      </c>
      <c r="O52" s="15"/>
      <c r="P52" s="15"/>
      <c r="Q52" s="15"/>
      <c r="R52" s="21" t="e">
        <f t="shared" si="4"/>
        <v>#N/A</v>
      </c>
      <c r="S52" s="20"/>
      <c r="T52" s="21">
        <f>+L52*Ceilings!$B$207</f>
        <v>0</v>
      </c>
      <c r="U52" s="19"/>
      <c r="V52" s="22"/>
      <c r="W52" s="127"/>
    </row>
    <row r="53" spans="1:23" s="72" customFormat="1" ht="15.75" customHeight="1" x14ac:dyDescent="0.25">
      <c r="A53" s="564" t="s">
        <v>18</v>
      </c>
      <c r="B53" s="564"/>
      <c r="C53" s="564"/>
      <c r="D53" s="564"/>
      <c r="E53" s="564"/>
      <c r="F53" s="564"/>
      <c r="G53" s="15"/>
      <c r="H53" s="19"/>
      <c r="I53" s="19"/>
      <c r="J53" s="19"/>
      <c r="K53" s="15"/>
      <c r="L53" s="320" t="str">
        <f>IF('2. Submitted Fin Rep by Benef '!L53=0,"0",'2. Submitted Fin Rep by Benef '!L53)</f>
        <v>0</v>
      </c>
      <c r="M53" s="20"/>
      <c r="N53" s="21" t="e">
        <f>+VLOOKUP($H$49,Ceilings!$A$2:$D$202,3,FALSE)</f>
        <v>#N/A</v>
      </c>
      <c r="O53" s="15"/>
      <c r="P53" s="15"/>
      <c r="Q53" s="15"/>
      <c r="R53" s="21" t="e">
        <f t="shared" si="4"/>
        <v>#N/A</v>
      </c>
      <c r="S53" s="20"/>
      <c r="T53" s="21">
        <f>+L53*Ceilings!$B$208</f>
        <v>0</v>
      </c>
      <c r="U53" s="19"/>
      <c r="V53" s="22"/>
      <c r="W53" s="127"/>
    </row>
    <row r="54" spans="1:23" s="72" customFormat="1" ht="15.75" customHeight="1" x14ac:dyDescent="0.25">
      <c r="A54" s="564" t="s">
        <v>19</v>
      </c>
      <c r="B54" s="564"/>
      <c r="C54" s="564"/>
      <c r="D54" s="564"/>
      <c r="E54" s="564"/>
      <c r="F54" s="564"/>
      <c r="G54" s="15"/>
      <c r="H54" s="19"/>
      <c r="I54" s="19"/>
      <c r="J54" s="19"/>
      <c r="K54" s="15"/>
      <c r="L54" s="320" t="str">
        <f>IF('2. Submitted Fin Rep by Benef '!L54=0,"0",'2. Submitted Fin Rep by Benef '!L54)</f>
        <v>0</v>
      </c>
      <c r="M54" s="20"/>
      <c r="N54" s="21" t="e">
        <f>+VLOOKUP($H$49,Ceilings!$A$2:$D$202,3,FALSE)</f>
        <v>#N/A</v>
      </c>
      <c r="O54" s="15"/>
      <c r="P54" s="15"/>
      <c r="Q54" s="15"/>
      <c r="R54" s="21" t="e">
        <f t="shared" si="4"/>
        <v>#N/A</v>
      </c>
      <c r="S54" s="20"/>
      <c r="T54" s="21">
        <f>+L54*Ceilings!$B$209</f>
        <v>0</v>
      </c>
      <c r="U54" s="19"/>
      <c r="V54" s="22"/>
      <c r="W54" s="127"/>
    </row>
    <row r="55" spans="1:23" s="72" customFormat="1" ht="15.75" customHeight="1" x14ac:dyDescent="0.25">
      <c r="A55" s="564" t="s">
        <v>20</v>
      </c>
      <c r="B55" s="564"/>
      <c r="C55" s="564"/>
      <c r="D55" s="564"/>
      <c r="E55" s="564"/>
      <c r="F55" s="564"/>
      <c r="G55" s="15"/>
      <c r="H55" s="19"/>
      <c r="I55" s="19"/>
      <c r="J55" s="19"/>
      <c r="K55" s="15"/>
      <c r="L55" s="320" t="str">
        <f>IF('2. Submitted Fin Rep by Benef '!L55=0,"0",'2. Submitted Fin Rep by Benef '!L55)</f>
        <v>0</v>
      </c>
      <c r="M55" s="20"/>
      <c r="N55" s="21" t="e">
        <f>+VLOOKUP($H$49,Ceilings!$A$2:$D$202,3,FALSE)</f>
        <v>#N/A</v>
      </c>
      <c r="O55" s="15"/>
      <c r="P55" s="15"/>
      <c r="Q55" s="15"/>
      <c r="R55" s="21" t="e">
        <f t="shared" si="4"/>
        <v>#N/A</v>
      </c>
      <c r="S55" s="20"/>
      <c r="T55" s="21">
        <f>+L55*Ceilings!$B$210</f>
        <v>0</v>
      </c>
      <c r="U55" s="19"/>
      <c r="V55" s="22"/>
      <c r="W55" s="127"/>
    </row>
    <row r="56" spans="1:23" s="72" customFormat="1" ht="15.75" customHeight="1" x14ac:dyDescent="0.25">
      <c r="A56" s="564" t="s">
        <v>21</v>
      </c>
      <c r="B56" s="564"/>
      <c r="C56" s="564"/>
      <c r="D56" s="564"/>
      <c r="E56" s="564"/>
      <c r="F56" s="564"/>
      <c r="G56" s="15"/>
      <c r="H56" s="19"/>
      <c r="I56" s="19"/>
      <c r="J56" s="19"/>
      <c r="K56" s="15"/>
      <c r="L56" s="320" t="str">
        <f>IF('2. Submitted Fin Rep by Benef '!L56=0,"0",'2. Submitted Fin Rep by Benef '!L56)</f>
        <v>0</v>
      </c>
      <c r="M56" s="20"/>
      <c r="N56" s="21" t="e">
        <f>+VLOOKUP($H$49,Ceilings!$A$2:$D$202,3,FALSE)</f>
        <v>#N/A</v>
      </c>
      <c r="O56" s="15"/>
      <c r="P56" s="15"/>
      <c r="Q56" s="15"/>
      <c r="R56" s="21" t="e">
        <f t="shared" si="4"/>
        <v>#N/A</v>
      </c>
      <c r="S56" s="20"/>
      <c r="T56" s="21">
        <f>+L56*Ceilings!$B$211</f>
        <v>0</v>
      </c>
      <c r="U56" s="19"/>
      <c r="V56" s="22"/>
      <c r="W56" s="127"/>
    </row>
    <row r="57" spans="1:23" s="72" customFormat="1" ht="16.5" customHeight="1" thickBot="1" x14ac:dyDescent="0.3">
      <c r="A57" s="565" t="s">
        <v>22</v>
      </c>
      <c r="B57" s="565"/>
      <c r="C57" s="565"/>
      <c r="D57" s="565"/>
      <c r="E57" s="565"/>
      <c r="F57" s="565"/>
      <c r="G57" s="14"/>
      <c r="H57" s="14"/>
      <c r="I57" s="14"/>
      <c r="J57" s="14"/>
      <c r="K57" s="23"/>
      <c r="L57" s="24">
        <f>SUM(L50:L56)</f>
        <v>0</v>
      </c>
      <c r="M57" s="23"/>
      <c r="N57" s="14"/>
      <c r="O57" s="23"/>
      <c r="P57" s="25" t="e">
        <f>SUM(P50:P56)</f>
        <v>#N/A</v>
      </c>
      <c r="Q57" s="14"/>
      <c r="R57" s="25" t="e">
        <f>SUM(R50:R56)</f>
        <v>#N/A</v>
      </c>
      <c r="S57" s="26"/>
      <c r="T57" s="25">
        <f>SUM(T50:T56)</f>
        <v>0</v>
      </c>
      <c r="U57" s="26"/>
      <c r="V57" s="27">
        <f>IFERROR((+T57+R57+P57),0)</f>
        <v>0</v>
      </c>
      <c r="W57" s="127"/>
    </row>
    <row r="58" spans="1:23" s="72" customFormat="1" ht="5.25" customHeight="1" thickBot="1" x14ac:dyDescent="0.3">
      <c r="A58" s="28"/>
      <c r="B58" s="29"/>
      <c r="C58" s="29"/>
      <c r="D58" s="28"/>
      <c r="E58" s="28"/>
      <c r="F58" s="28"/>
      <c r="G58" s="28"/>
      <c r="H58" s="28"/>
      <c r="I58" s="28"/>
      <c r="J58" s="28"/>
      <c r="K58" s="28"/>
      <c r="L58" s="28"/>
      <c r="M58" s="28"/>
      <c r="N58" s="28"/>
      <c r="O58" s="28"/>
      <c r="P58" s="28"/>
      <c r="Q58" s="28"/>
      <c r="R58" s="28"/>
      <c r="S58" s="28"/>
      <c r="T58" s="28"/>
      <c r="U58" s="28"/>
      <c r="V58" s="28"/>
    </row>
    <row r="59" spans="1:23" s="72" customFormat="1" ht="43.5" customHeight="1" x14ac:dyDescent="0.25">
      <c r="A59" s="230">
        <v>5</v>
      </c>
      <c r="B59" s="566" t="str">
        <f>IF('2. Submitted Fin Rep by Benef '!B59:E59=0,"",'2. Submitted Fin Rep by Benef '!B59:E59)</f>
        <v/>
      </c>
      <c r="C59" s="567"/>
      <c r="D59" s="567"/>
      <c r="E59" s="568"/>
      <c r="F59" s="196" t="str">
        <f>IF('2. Submitted Fin Rep by Benef '!F59=0,"",'2. Submitted Fin Rep by Benef '!F59)</f>
        <v/>
      </c>
      <c r="G59" s="13"/>
      <c r="H59" s="513" t="str">
        <f>IF('2. Submitted Fin Rep by Benef '!H59=0,"",'2. Submitted Fin Rep by Benef '!H59)</f>
        <v/>
      </c>
      <c r="I59" s="513"/>
      <c r="J59" s="513"/>
      <c r="K59" s="13"/>
      <c r="L59" s="13"/>
      <c r="M59" s="13"/>
      <c r="N59" s="13"/>
      <c r="O59" s="13"/>
      <c r="P59" s="13"/>
      <c r="Q59" s="13"/>
      <c r="R59" s="13"/>
      <c r="S59" s="13"/>
      <c r="T59" s="13"/>
      <c r="U59" s="16"/>
      <c r="V59" s="17"/>
      <c r="W59" s="221"/>
    </row>
    <row r="60" spans="1:23" s="72" customFormat="1" ht="15.75" customHeight="1" x14ac:dyDescent="0.25">
      <c r="A60" s="564" t="s">
        <v>15</v>
      </c>
      <c r="B60" s="564"/>
      <c r="C60" s="564"/>
      <c r="D60" s="564"/>
      <c r="E60" s="564"/>
      <c r="F60" s="564"/>
      <c r="G60" s="15"/>
      <c r="H60" s="19"/>
      <c r="I60" s="19"/>
      <c r="J60" s="19"/>
      <c r="K60" s="15"/>
      <c r="L60" s="320" t="str">
        <f>IF('2. Submitted Fin Rep by Benef '!L60=0,"0",'2. Submitted Fin Rep by Benef '!L60)</f>
        <v>0</v>
      </c>
      <c r="M60" s="20"/>
      <c r="N60" s="21" t="e">
        <f>+VLOOKUP($H$59,Ceilings!$A$2:$D$202,2,FALSE)</f>
        <v>#N/A</v>
      </c>
      <c r="O60" s="15"/>
      <c r="P60" s="21" t="e">
        <f>+N60*L60*F59</f>
        <v>#N/A</v>
      </c>
      <c r="Q60" s="15"/>
      <c r="R60" s="15"/>
      <c r="S60" s="15"/>
      <c r="T60" s="15"/>
      <c r="U60" s="19"/>
      <c r="V60" s="22"/>
      <c r="W60" s="127"/>
    </row>
    <row r="61" spans="1:23" s="72" customFormat="1" ht="15.75" customHeight="1" x14ac:dyDescent="0.25">
      <c r="A61" s="564" t="s">
        <v>16</v>
      </c>
      <c r="B61" s="564"/>
      <c r="C61" s="564"/>
      <c r="D61" s="564"/>
      <c r="E61" s="564"/>
      <c r="F61" s="564"/>
      <c r="G61" s="15"/>
      <c r="H61" s="19"/>
      <c r="I61" s="19"/>
      <c r="J61" s="19"/>
      <c r="K61" s="15"/>
      <c r="L61" s="320" t="str">
        <f>IF('2. Submitted Fin Rep by Benef '!L61=0,"0",'2. Submitted Fin Rep by Benef '!L61)</f>
        <v>0</v>
      </c>
      <c r="M61" s="20"/>
      <c r="N61" s="21" t="e">
        <f>+VLOOKUP($H$59,Ceilings!$A$2:$D$202,3,FALSE)</f>
        <v>#N/A</v>
      </c>
      <c r="O61" s="15"/>
      <c r="P61" s="15"/>
      <c r="Q61" s="15"/>
      <c r="R61" s="21" t="e">
        <f t="shared" ref="R61:R66" si="5">+N61*L61*$F$59</f>
        <v>#N/A</v>
      </c>
      <c r="S61" s="20"/>
      <c r="T61" s="21">
        <f>+L61*Ceilings!$B$206</f>
        <v>0</v>
      </c>
      <c r="U61" s="19"/>
      <c r="V61" s="22"/>
      <c r="W61" s="127"/>
    </row>
    <row r="62" spans="1:23" s="72" customFormat="1" ht="15.75" customHeight="1" x14ac:dyDescent="0.25">
      <c r="A62" s="564" t="s">
        <v>17</v>
      </c>
      <c r="B62" s="564"/>
      <c r="C62" s="564"/>
      <c r="D62" s="564"/>
      <c r="E62" s="564"/>
      <c r="F62" s="564"/>
      <c r="G62" s="15"/>
      <c r="H62" s="19"/>
      <c r="I62" s="19"/>
      <c r="J62" s="19"/>
      <c r="K62" s="15"/>
      <c r="L62" s="320" t="str">
        <f>IF('2. Submitted Fin Rep by Benef '!L62=0,"0",'2. Submitted Fin Rep by Benef '!L62)</f>
        <v>0</v>
      </c>
      <c r="M62" s="20"/>
      <c r="N62" s="21" t="e">
        <f>+VLOOKUP($H$59,Ceilings!$A$2:$D$202,3,FALSE)</f>
        <v>#N/A</v>
      </c>
      <c r="O62" s="15"/>
      <c r="P62" s="15"/>
      <c r="Q62" s="15"/>
      <c r="R62" s="21" t="e">
        <f t="shared" si="5"/>
        <v>#N/A</v>
      </c>
      <c r="S62" s="20"/>
      <c r="T62" s="21">
        <f>+L62*Ceilings!$B$207</f>
        <v>0</v>
      </c>
      <c r="U62" s="19"/>
      <c r="V62" s="22"/>
      <c r="W62" s="127"/>
    </row>
    <row r="63" spans="1:23" s="72" customFormat="1" ht="15.75" customHeight="1" x14ac:dyDescent="0.25">
      <c r="A63" s="564" t="s">
        <v>18</v>
      </c>
      <c r="B63" s="564"/>
      <c r="C63" s="564"/>
      <c r="D63" s="564"/>
      <c r="E63" s="564"/>
      <c r="F63" s="564"/>
      <c r="G63" s="15"/>
      <c r="H63" s="19"/>
      <c r="I63" s="19"/>
      <c r="J63" s="19"/>
      <c r="K63" s="15"/>
      <c r="L63" s="320" t="str">
        <f>IF('2. Submitted Fin Rep by Benef '!L63=0,"0",'2. Submitted Fin Rep by Benef '!L63)</f>
        <v>0</v>
      </c>
      <c r="M63" s="20"/>
      <c r="N63" s="21" t="e">
        <f>+VLOOKUP($H$59,Ceilings!$A$2:$D$202,3,FALSE)</f>
        <v>#N/A</v>
      </c>
      <c r="O63" s="15"/>
      <c r="P63" s="15"/>
      <c r="Q63" s="15"/>
      <c r="R63" s="21" t="e">
        <f t="shared" si="5"/>
        <v>#N/A</v>
      </c>
      <c r="S63" s="20"/>
      <c r="T63" s="21">
        <f>+L63*Ceilings!$B$208</f>
        <v>0</v>
      </c>
      <c r="U63" s="19"/>
      <c r="V63" s="22"/>
      <c r="W63" s="127"/>
    </row>
    <row r="64" spans="1:23" s="72" customFormat="1" ht="15.75" customHeight="1" x14ac:dyDescent="0.25">
      <c r="A64" s="564" t="s">
        <v>19</v>
      </c>
      <c r="B64" s="564"/>
      <c r="C64" s="564"/>
      <c r="D64" s="564"/>
      <c r="E64" s="564"/>
      <c r="F64" s="564"/>
      <c r="G64" s="15"/>
      <c r="H64" s="19"/>
      <c r="I64" s="19"/>
      <c r="J64" s="19"/>
      <c r="K64" s="15"/>
      <c r="L64" s="320" t="str">
        <f>IF('2. Submitted Fin Rep by Benef '!L64=0,"0",'2. Submitted Fin Rep by Benef '!L64)</f>
        <v>0</v>
      </c>
      <c r="M64" s="20"/>
      <c r="N64" s="21" t="e">
        <f>+VLOOKUP($H$59,Ceilings!$A$2:$D$202,3,FALSE)</f>
        <v>#N/A</v>
      </c>
      <c r="O64" s="15"/>
      <c r="P64" s="15"/>
      <c r="Q64" s="15"/>
      <c r="R64" s="21" t="e">
        <f t="shared" si="5"/>
        <v>#N/A</v>
      </c>
      <c r="S64" s="20"/>
      <c r="T64" s="21">
        <f>+L64*Ceilings!$B$209</f>
        <v>0</v>
      </c>
      <c r="U64" s="19"/>
      <c r="V64" s="22"/>
      <c r="W64" s="127"/>
    </row>
    <row r="65" spans="1:23" s="72" customFormat="1" ht="15.75" customHeight="1" x14ac:dyDescent="0.25">
      <c r="A65" s="564" t="s">
        <v>20</v>
      </c>
      <c r="B65" s="564"/>
      <c r="C65" s="564"/>
      <c r="D65" s="564"/>
      <c r="E65" s="564"/>
      <c r="F65" s="564"/>
      <c r="G65" s="15"/>
      <c r="H65" s="19"/>
      <c r="I65" s="19"/>
      <c r="J65" s="19"/>
      <c r="K65" s="15"/>
      <c r="L65" s="320" t="str">
        <f>IF('2. Submitted Fin Rep by Benef '!L65=0,"0",'2. Submitted Fin Rep by Benef '!L65)</f>
        <v>0</v>
      </c>
      <c r="M65" s="20"/>
      <c r="N65" s="21" t="e">
        <f>+VLOOKUP($H$59,Ceilings!$A$2:$D$202,3,FALSE)</f>
        <v>#N/A</v>
      </c>
      <c r="O65" s="15"/>
      <c r="P65" s="15"/>
      <c r="Q65" s="15"/>
      <c r="R65" s="21" t="e">
        <f t="shared" si="5"/>
        <v>#N/A</v>
      </c>
      <c r="S65" s="20"/>
      <c r="T65" s="21">
        <f>+L65*Ceilings!$B$210</f>
        <v>0</v>
      </c>
      <c r="U65" s="19"/>
      <c r="V65" s="22"/>
      <c r="W65" s="127"/>
    </row>
    <row r="66" spans="1:23" s="72" customFormat="1" ht="15.75" customHeight="1" x14ac:dyDescent="0.25">
      <c r="A66" s="564" t="s">
        <v>21</v>
      </c>
      <c r="B66" s="564"/>
      <c r="C66" s="564"/>
      <c r="D66" s="564"/>
      <c r="E66" s="564"/>
      <c r="F66" s="564"/>
      <c r="G66" s="15"/>
      <c r="H66" s="19"/>
      <c r="I66" s="19"/>
      <c r="J66" s="19"/>
      <c r="K66" s="15"/>
      <c r="L66" s="320" t="str">
        <f>IF('2. Submitted Fin Rep by Benef '!L66=0,"0",'2. Submitted Fin Rep by Benef '!L66)</f>
        <v>0</v>
      </c>
      <c r="M66" s="20"/>
      <c r="N66" s="21" t="e">
        <f>+VLOOKUP($H$59,Ceilings!$A$2:$D$202,3,FALSE)</f>
        <v>#N/A</v>
      </c>
      <c r="O66" s="15"/>
      <c r="P66" s="15"/>
      <c r="Q66" s="15"/>
      <c r="R66" s="21" t="e">
        <f t="shared" si="5"/>
        <v>#N/A</v>
      </c>
      <c r="S66" s="20"/>
      <c r="T66" s="21">
        <f>+L66*Ceilings!$B$211</f>
        <v>0</v>
      </c>
      <c r="U66" s="19"/>
      <c r="V66" s="22"/>
      <c r="W66" s="127"/>
    </row>
    <row r="67" spans="1:23" s="72" customFormat="1" ht="16.5" customHeight="1" thickBot="1" x14ac:dyDescent="0.3">
      <c r="A67" s="565" t="s">
        <v>22</v>
      </c>
      <c r="B67" s="565"/>
      <c r="C67" s="565"/>
      <c r="D67" s="565"/>
      <c r="E67" s="565"/>
      <c r="F67" s="565"/>
      <c r="G67" s="14"/>
      <c r="H67" s="14"/>
      <c r="I67" s="14"/>
      <c r="J67" s="14"/>
      <c r="K67" s="23"/>
      <c r="L67" s="24">
        <f>SUM(L60:L66)</f>
        <v>0</v>
      </c>
      <c r="M67" s="23"/>
      <c r="N67" s="14"/>
      <c r="O67" s="23"/>
      <c r="P67" s="25" t="e">
        <f>SUM(P60:P66)</f>
        <v>#N/A</v>
      </c>
      <c r="Q67" s="14"/>
      <c r="R67" s="25" t="e">
        <f>SUM(R60:R66)</f>
        <v>#N/A</v>
      </c>
      <c r="S67" s="26"/>
      <c r="T67" s="25">
        <f>SUM(T60:T66)</f>
        <v>0</v>
      </c>
      <c r="U67" s="26"/>
      <c r="V67" s="27">
        <f>IFERROR((+T67+R67+P67),0)</f>
        <v>0</v>
      </c>
      <c r="W67" s="127"/>
    </row>
    <row r="68" spans="1:23" s="72" customFormat="1" ht="12" customHeight="1" thickBot="1" x14ac:dyDescent="0.3">
      <c r="A68" s="28"/>
      <c r="B68" s="29"/>
      <c r="C68" s="29"/>
      <c r="D68" s="28"/>
      <c r="E68" s="28"/>
      <c r="F68" s="28"/>
      <c r="G68" s="28"/>
      <c r="H68" s="28"/>
      <c r="I68" s="28"/>
      <c r="J68" s="28"/>
      <c r="K68" s="28"/>
      <c r="L68" s="28"/>
      <c r="M68" s="28"/>
      <c r="N68" s="28"/>
      <c r="O68" s="28"/>
      <c r="P68" s="28"/>
      <c r="Q68" s="28"/>
      <c r="R68" s="28"/>
      <c r="S68" s="28"/>
      <c r="T68" s="28"/>
      <c r="U68" s="28"/>
      <c r="V68" s="28"/>
    </row>
    <row r="69" spans="1:23" s="72" customFormat="1" ht="43.5" customHeight="1" x14ac:dyDescent="0.25">
      <c r="A69" s="230">
        <v>6</v>
      </c>
      <c r="B69" s="566" t="str">
        <f>IF('2. Submitted Fin Rep by Benef '!B69:E69=0,"",'2. Submitted Fin Rep by Benef '!B69:E69)</f>
        <v/>
      </c>
      <c r="C69" s="567"/>
      <c r="D69" s="567"/>
      <c r="E69" s="568"/>
      <c r="F69" s="196" t="str">
        <f>IF('2. Submitted Fin Rep by Benef '!F69=0,"",'2. Submitted Fin Rep by Benef '!F69)</f>
        <v/>
      </c>
      <c r="G69" s="13"/>
      <c r="H69" s="513" t="str">
        <f>IF('2. Submitted Fin Rep by Benef '!H69=0,"",'2. Submitted Fin Rep by Benef '!H69)</f>
        <v/>
      </c>
      <c r="I69" s="513"/>
      <c r="J69" s="513"/>
      <c r="K69" s="13"/>
      <c r="L69" s="13"/>
      <c r="M69" s="13"/>
      <c r="N69" s="13"/>
      <c r="O69" s="13"/>
      <c r="P69" s="13"/>
      <c r="Q69" s="13"/>
      <c r="R69" s="13"/>
      <c r="S69" s="13"/>
      <c r="T69" s="13"/>
      <c r="U69" s="16"/>
      <c r="V69" s="17"/>
      <c r="W69" s="221"/>
    </row>
    <row r="70" spans="1:23" s="72" customFormat="1" ht="15.75" customHeight="1" x14ac:dyDescent="0.25">
      <c r="A70" s="564" t="s">
        <v>15</v>
      </c>
      <c r="B70" s="564"/>
      <c r="C70" s="564"/>
      <c r="D70" s="564"/>
      <c r="E70" s="564"/>
      <c r="F70" s="564"/>
      <c r="G70" s="15"/>
      <c r="H70" s="19"/>
      <c r="I70" s="19"/>
      <c r="J70" s="19"/>
      <c r="K70" s="15"/>
      <c r="L70" s="320" t="str">
        <f>IF('2. Submitted Fin Rep by Benef '!L70=0,"0",'2. Submitted Fin Rep by Benef '!L70)</f>
        <v>0</v>
      </c>
      <c r="M70" s="20"/>
      <c r="N70" s="21" t="e">
        <f>+VLOOKUP($H$69,Ceilings!$A$2:$D$202,2,FALSE)</f>
        <v>#N/A</v>
      </c>
      <c r="O70" s="15"/>
      <c r="P70" s="21" t="e">
        <f>+N70*L70*F69</f>
        <v>#N/A</v>
      </c>
      <c r="Q70" s="15"/>
      <c r="R70" s="15"/>
      <c r="S70" s="15"/>
      <c r="T70" s="15"/>
      <c r="U70" s="19"/>
      <c r="V70" s="22"/>
      <c r="W70" s="127"/>
    </row>
    <row r="71" spans="1:23" s="72" customFormat="1" ht="15.75" customHeight="1" x14ac:dyDescent="0.25">
      <c r="A71" s="564" t="s">
        <v>16</v>
      </c>
      <c r="B71" s="564"/>
      <c r="C71" s="564"/>
      <c r="D71" s="564"/>
      <c r="E71" s="564"/>
      <c r="F71" s="564"/>
      <c r="G71" s="15"/>
      <c r="H71" s="19"/>
      <c r="I71" s="19"/>
      <c r="J71" s="19"/>
      <c r="K71" s="15"/>
      <c r="L71" s="320" t="str">
        <f>IF('2. Submitted Fin Rep by Benef '!L71=0,"0",'2. Submitted Fin Rep by Benef '!L71)</f>
        <v>0</v>
      </c>
      <c r="M71" s="20"/>
      <c r="N71" s="21" t="e">
        <f>+VLOOKUP($H$69,Ceilings!$A$2:$D$202,3,FALSE)</f>
        <v>#N/A</v>
      </c>
      <c r="O71" s="15"/>
      <c r="P71" s="15"/>
      <c r="Q71" s="15"/>
      <c r="R71" s="21" t="e">
        <f t="shared" ref="R71:R76" si="6">+N71*L71*$F$69</f>
        <v>#N/A</v>
      </c>
      <c r="S71" s="20"/>
      <c r="T71" s="21">
        <f>+L71*Ceilings!$B$206</f>
        <v>0</v>
      </c>
      <c r="U71" s="19"/>
      <c r="V71" s="22"/>
      <c r="W71" s="127"/>
    </row>
    <row r="72" spans="1:23" s="72" customFormat="1" ht="15.75" customHeight="1" x14ac:dyDescent="0.25">
      <c r="A72" s="564" t="s">
        <v>17</v>
      </c>
      <c r="B72" s="564"/>
      <c r="C72" s="564"/>
      <c r="D72" s="564"/>
      <c r="E72" s="564"/>
      <c r="F72" s="564"/>
      <c r="G72" s="15"/>
      <c r="H72" s="19"/>
      <c r="I72" s="19"/>
      <c r="J72" s="19"/>
      <c r="K72" s="15"/>
      <c r="L72" s="320" t="str">
        <f>IF('2. Submitted Fin Rep by Benef '!L72=0,"0",'2. Submitted Fin Rep by Benef '!L72)</f>
        <v>0</v>
      </c>
      <c r="M72" s="20"/>
      <c r="N72" s="21" t="e">
        <f>+VLOOKUP($H$69,Ceilings!$A$2:$D$202,3,FALSE)</f>
        <v>#N/A</v>
      </c>
      <c r="O72" s="15"/>
      <c r="P72" s="15"/>
      <c r="Q72" s="15"/>
      <c r="R72" s="21" t="e">
        <f t="shared" si="6"/>
        <v>#N/A</v>
      </c>
      <c r="S72" s="20"/>
      <c r="T72" s="21">
        <f>+L72*Ceilings!$B$207</f>
        <v>0</v>
      </c>
      <c r="U72" s="19"/>
      <c r="V72" s="22"/>
      <c r="W72" s="127"/>
    </row>
    <row r="73" spans="1:23" s="72" customFormat="1" ht="15.75" customHeight="1" x14ac:dyDescent="0.25">
      <c r="A73" s="564" t="s">
        <v>18</v>
      </c>
      <c r="B73" s="564"/>
      <c r="C73" s="564"/>
      <c r="D73" s="564"/>
      <c r="E73" s="564"/>
      <c r="F73" s="564"/>
      <c r="G73" s="15"/>
      <c r="H73" s="19"/>
      <c r="I73" s="19"/>
      <c r="J73" s="19"/>
      <c r="K73" s="15"/>
      <c r="L73" s="320" t="str">
        <f>IF('2. Submitted Fin Rep by Benef '!L73=0,"0",'2. Submitted Fin Rep by Benef '!L73)</f>
        <v>0</v>
      </c>
      <c r="M73" s="20"/>
      <c r="N73" s="21" t="e">
        <f>+VLOOKUP($H$69,Ceilings!$A$2:$D$202,3,FALSE)</f>
        <v>#N/A</v>
      </c>
      <c r="O73" s="15"/>
      <c r="P73" s="15"/>
      <c r="Q73" s="15"/>
      <c r="R73" s="21" t="e">
        <f t="shared" si="6"/>
        <v>#N/A</v>
      </c>
      <c r="S73" s="20"/>
      <c r="T73" s="21">
        <f>+L73*Ceilings!$B$208</f>
        <v>0</v>
      </c>
      <c r="U73" s="19"/>
      <c r="V73" s="22"/>
      <c r="W73" s="127"/>
    </row>
    <row r="74" spans="1:23" s="72" customFormat="1" ht="15.75" customHeight="1" x14ac:dyDescent="0.25">
      <c r="A74" s="564" t="s">
        <v>19</v>
      </c>
      <c r="B74" s="564"/>
      <c r="C74" s="564"/>
      <c r="D74" s="564"/>
      <c r="E74" s="564"/>
      <c r="F74" s="564"/>
      <c r="G74" s="15"/>
      <c r="H74" s="19"/>
      <c r="I74" s="19"/>
      <c r="J74" s="19"/>
      <c r="K74" s="15"/>
      <c r="L74" s="320" t="str">
        <f>IF('2. Submitted Fin Rep by Benef '!L74=0,"0",'2. Submitted Fin Rep by Benef '!L74)</f>
        <v>0</v>
      </c>
      <c r="M74" s="20"/>
      <c r="N74" s="21" t="e">
        <f>+VLOOKUP($H$69,Ceilings!$A$2:$D$202,3,FALSE)</f>
        <v>#N/A</v>
      </c>
      <c r="O74" s="15"/>
      <c r="P74" s="15"/>
      <c r="Q74" s="15"/>
      <c r="R74" s="21" t="e">
        <f t="shared" si="6"/>
        <v>#N/A</v>
      </c>
      <c r="S74" s="20"/>
      <c r="T74" s="21">
        <f>+L74*Ceilings!$B$209</f>
        <v>0</v>
      </c>
      <c r="U74" s="19"/>
      <c r="V74" s="22"/>
      <c r="W74" s="127"/>
    </row>
    <row r="75" spans="1:23" s="72" customFormat="1" ht="15.75" customHeight="1" x14ac:dyDescent="0.25">
      <c r="A75" s="564" t="s">
        <v>20</v>
      </c>
      <c r="B75" s="564"/>
      <c r="C75" s="564"/>
      <c r="D75" s="564"/>
      <c r="E75" s="564"/>
      <c r="F75" s="564"/>
      <c r="G75" s="15"/>
      <c r="H75" s="19"/>
      <c r="I75" s="19"/>
      <c r="J75" s="19"/>
      <c r="K75" s="15"/>
      <c r="L75" s="320" t="str">
        <f>IF('2. Submitted Fin Rep by Benef '!L75=0,"0",'2. Submitted Fin Rep by Benef '!L75)</f>
        <v>0</v>
      </c>
      <c r="M75" s="20"/>
      <c r="N75" s="21" t="e">
        <f>+VLOOKUP($H$69,Ceilings!$A$2:$D$202,3,FALSE)</f>
        <v>#N/A</v>
      </c>
      <c r="O75" s="15"/>
      <c r="P75" s="15"/>
      <c r="Q75" s="15"/>
      <c r="R75" s="21" t="e">
        <f t="shared" si="6"/>
        <v>#N/A</v>
      </c>
      <c r="S75" s="20"/>
      <c r="T75" s="21">
        <f>+L75*Ceilings!$B$210</f>
        <v>0</v>
      </c>
      <c r="U75" s="19"/>
      <c r="V75" s="22"/>
      <c r="W75" s="127"/>
    </row>
    <row r="76" spans="1:23" s="72" customFormat="1" ht="15.75" customHeight="1" x14ac:dyDescent="0.25">
      <c r="A76" s="564" t="s">
        <v>21</v>
      </c>
      <c r="B76" s="564"/>
      <c r="C76" s="564"/>
      <c r="D76" s="564"/>
      <c r="E76" s="564"/>
      <c r="F76" s="564"/>
      <c r="G76" s="15"/>
      <c r="H76" s="19"/>
      <c r="I76" s="19"/>
      <c r="J76" s="19"/>
      <c r="K76" s="15"/>
      <c r="L76" s="320" t="str">
        <f>IF('2. Submitted Fin Rep by Benef '!L76=0,"0",'2. Submitted Fin Rep by Benef '!L76)</f>
        <v>0</v>
      </c>
      <c r="M76" s="20"/>
      <c r="N76" s="21" t="e">
        <f>+VLOOKUP($H$69,Ceilings!$A$2:$D$202,3,FALSE)</f>
        <v>#N/A</v>
      </c>
      <c r="O76" s="15"/>
      <c r="P76" s="15"/>
      <c r="Q76" s="15"/>
      <c r="R76" s="21" t="e">
        <f t="shared" si="6"/>
        <v>#N/A</v>
      </c>
      <c r="S76" s="20"/>
      <c r="T76" s="21">
        <f>+L76*Ceilings!$B$211</f>
        <v>0</v>
      </c>
      <c r="U76" s="19"/>
      <c r="V76" s="22"/>
      <c r="W76" s="127"/>
    </row>
    <row r="77" spans="1:23" s="72" customFormat="1" ht="16.5" customHeight="1" thickBot="1" x14ac:dyDescent="0.3">
      <c r="A77" s="565" t="s">
        <v>22</v>
      </c>
      <c r="B77" s="565"/>
      <c r="C77" s="565"/>
      <c r="D77" s="565"/>
      <c r="E77" s="565"/>
      <c r="F77" s="565"/>
      <c r="G77" s="14"/>
      <c r="H77" s="14"/>
      <c r="I77" s="14"/>
      <c r="J77" s="14"/>
      <c r="K77" s="23"/>
      <c r="L77" s="24">
        <f>SUM(L70:L76)</f>
        <v>0</v>
      </c>
      <c r="M77" s="23"/>
      <c r="N77" s="14"/>
      <c r="O77" s="23"/>
      <c r="P77" s="25" t="e">
        <f>SUM(P70:P76)</f>
        <v>#N/A</v>
      </c>
      <c r="Q77" s="14"/>
      <c r="R77" s="25" t="e">
        <f>SUM(R70:R76)</f>
        <v>#N/A</v>
      </c>
      <c r="S77" s="26"/>
      <c r="T77" s="25">
        <f>SUM(T70:T76)</f>
        <v>0</v>
      </c>
      <c r="U77" s="26"/>
      <c r="V77" s="27">
        <f>IFERROR(+T77+R77+P77,0)</f>
        <v>0</v>
      </c>
      <c r="W77" s="127"/>
    </row>
    <row r="78" spans="1:23" s="72" customFormat="1" ht="5.25" customHeight="1" thickBot="1" x14ac:dyDescent="0.3">
      <c r="A78" s="28"/>
      <c r="B78" s="29"/>
      <c r="C78" s="29"/>
      <c r="D78" s="28"/>
      <c r="E78" s="28"/>
      <c r="F78" s="28"/>
      <c r="G78" s="28"/>
      <c r="H78" s="28"/>
      <c r="I78" s="28"/>
      <c r="J78" s="28"/>
      <c r="K78" s="28"/>
      <c r="L78" s="28"/>
      <c r="M78" s="28"/>
      <c r="N78" s="28"/>
      <c r="O78" s="28"/>
      <c r="P78" s="28"/>
      <c r="Q78" s="28"/>
      <c r="R78" s="28"/>
      <c r="S78" s="28"/>
      <c r="T78" s="28"/>
      <c r="U78" s="28"/>
      <c r="V78" s="28"/>
    </row>
    <row r="79" spans="1:23" s="72" customFormat="1" ht="43.5" customHeight="1" x14ac:dyDescent="0.25">
      <c r="A79" s="230">
        <v>7</v>
      </c>
      <c r="B79" s="566" t="str">
        <f>IF('2. Submitted Fin Rep by Benef '!B79:E79=0,"",'2. Submitted Fin Rep by Benef '!B79:E79)</f>
        <v/>
      </c>
      <c r="C79" s="567"/>
      <c r="D79" s="567"/>
      <c r="E79" s="568"/>
      <c r="F79" s="327" t="str">
        <f>IF('2. Submitted Fin Rep by Benef '!F79=0,"",'2. Submitted Fin Rep by Benef '!F79)</f>
        <v/>
      </c>
      <c r="G79" s="13"/>
      <c r="H79" s="513" t="str">
        <f>IF('2. Submitted Fin Rep by Benef '!H79=0,"",'2. Submitted Fin Rep by Benef '!H79)</f>
        <v/>
      </c>
      <c r="I79" s="513"/>
      <c r="J79" s="513"/>
      <c r="K79" s="13"/>
      <c r="L79" s="13"/>
      <c r="M79" s="13"/>
      <c r="N79" s="13"/>
      <c r="O79" s="13"/>
      <c r="P79" s="13"/>
      <c r="Q79" s="13"/>
      <c r="R79" s="13"/>
      <c r="S79" s="13"/>
      <c r="T79" s="13"/>
      <c r="U79" s="16"/>
      <c r="V79" s="17"/>
      <c r="W79" s="221"/>
    </row>
    <row r="80" spans="1:23" s="72" customFormat="1" ht="15.75" customHeight="1" x14ac:dyDescent="0.25">
      <c r="A80" s="564" t="s">
        <v>15</v>
      </c>
      <c r="B80" s="564"/>
      <c r="C80" s="564"/>
      <c r="D80" s="564"/>
      <c r="E80" s="564"/>
      <c r="F80" s="564"/>
      <c r="G80" s="15"/>
      <c r="H80" s="19"/>
      <c r="I80" s="19"/>
      <c r="J80" s="19"/>
      <c r="K80" s="15"/>
      <c r="L80" s="320" t="str">
        <f>IF('2. Submitted Fin Rep by Benef '!L80=0,"0",'2. Submitted Fin Rep by Benef '!L80)</f>
        <v>0</v>
      </c>
      <c r="M80" s="20"/>
      <c r="N80" s="21" t="e">
        <f>+VLOOKUP($H$79,Ceilings!$A$2:$D$202,2,FALSE)</f>
        <v>#N/A</v>
      </c>
      <c r="O80" s="15"/>
      <c r="P80" s="21" t="e">
        <f>+N80*L80*F79</f>
        <v>#N/A</v>
      </c>
      <c r="Q80" s="15"/>
      <c r="R80" s="15"/>
      <c r="S80" s="15"/>
      <c r="T80" s="15"/>
      <c r="U80" s="19"/>
      <c r="V80" s="22"/>
      <c r="W80" s="127"/>
    </row>
    <row r="81" spans="1:23" s="72" customFormat="1" ht="15.75" customHeight="1" x14ac:dyDescent="0.25">
      <c r="A81" s="564" t="s">
        <v>16</v>
      </c>
      <c r="B81" s="564"/>
      <c r="C81" s="564"/>
      <c r="D81" s="564"/>
      <c r="E81" s="564"/>
      <c r="F81" s="564"/>
      <c r="G81" s="15"/>
      <c r="H81" s="19"/>
      <c r="I81" s="19"/>
      <c r="J81" s="19"/>
      <c r="K81" s="15"/>
      <c r="L81" s="320" t="str">
        <f>IF('2. Submitted Fin Rep by Benef '!L81=0,"0",'2. Submitted Fin Rep by Benef '!L81)</f>
        <v>0</v>
      </c>
      <c r="M81" s="20"/>
      <c r="N81" s="21" t="e">
        <f>+VLOOKUP($H$79,Ceilings!$A$2:$D$202,3,FALSE)</f>
        <v>#N/A</v>
      </c>
      <c r="O81" s="15"/>
      <c r="P81" s="15"/>
      <c r="Q81" s="15"/>
      <c r="R81" s="21" t="e">
        <f t="shared" ref="R81:R86" si="7">+N81*L81*$F$79</f>
        <v>#N/A</v>
      </c>
      <c r="S81" s="20"/>
      <c r="T81" s="21">
        <f>+L81*Ceilings!$B$206</f>
        <v>0</v>
      </c>
      <c r="U81" s="19"/>
      <c r="V81" s="22"/>
      <c r="W81" s="127"/>
    </row>
    <row r="82" spans="1:23" s="72" customFormat="1" ht="15.75" customHeight="1" x14ac:dyDescent="0.25">
      <c r="A82" s="564" t="s">
        <v>17</v>
      </c>
      <c r="B82" s="564"/>
      <c r="C82" s="564"/>
      <c r="D82" s="564"/>
      <c r="E82" s="564"/>
      <c r="F82" s="564"/>
      <c r="G82" s="15"/>
      <c r="H82" s="19"/>
      <c r="I82" s="19"/>
      <c r="J82" s="19"/>
      <c r="K82" s="15"/>
      <c r="L82" s="320" t="str">
        <f>IF('2. Submitted Fin Rep by Benef '!L82=0,"0",'2. Submitted Fin Rep by Benef '!L82)</f>
        <v>0</v>
      </c>
      <c r="M82" s="20"/>
      <c r="N82" s="21" t="e">
        <f>+VLOOKUP($H$79,Ceilings!$A$2:$D$202,3,FALSE)</f>
        <v>#N/A</v>
      </c>
      <c r="O82" s="15"/>
      <c r="P82" s="15"/>
      <c r="Q82" s="15"/>
      <c r="R82" s="21" t="e">
        <f t="shared" si="7"/>
        <v>#N/A</v>
      </c>
      <c r="S82" s="20"/>
      <c r="T82" s="21">
        <f>+L82*Ceilings!$B$207</f>
        <v>0</v>
      </c>
      <c r="U82" s="19"/>
      <c r="V82" s="22"/>
      <c r="W82" s="127"/>
    </row>
    <row r="83" spans="1:23" s="72" customFormat="1" ht="15.75" customHeight="1" x14ac:dyDescent="0.25">
      <c r="A83" s="564" t="s">
        <v>18</v>
      </c>
      <c r="B83" s="564"/>
      <c r="C83" s="564"/>
      <c r="D83" s="564"/>
      <c r="E83" s="564"/>
      <c r="F83" s="564"/>
      <c r="G83" s="15"/>
      <c r="H83" s="19"/>
      <c r="I83" s="19"/>
      <c r="J83" s="19"/>
      <c r="K83" s="15"/>
      <c r="L83" s="320" t="str">
        <f>IF('2. Submitted Fin Rep by Benef '!L83=0,"0",'2. Submitted Fin Rep by Benef '!L83)</f>
        <v>0</v>
      </c>
      <c r="M83" s="20"/>
      <c r="N83" s="21" t="e">
        <f>+VLOOKUP($H$79,Ceilings!$A$2:$D$202,3,FALSE)</f>
        <v>#N/A</v>
      </c>
      <c r="O83" s="15"/>
      <c r="P83" s="15"/>
      <c r="Q83" s="15"/>
      <c r="R83" s="21" t="e">
        <f t="shared" si="7"/>
        <v>#N/A</v>
      </c>
      <c r="S83" s="20"/>
      <c r="T83" s="21">
        <f>+L83*Ceilings!$B$208</f>
        <v>0</v>
      </c>
      <c r="U83" s="19"/>
      <c r="V83" s="22"/>
      <c r="W83" s="127"/>
    </row>
    <row r="84" spans="1:23" s="72" customFormat="1" ht="15.75" customHeight="1" x14ac:dyDescent="0.25">
      <c r="A84" s="564" t="s">
        <v>19</v>
      </c>
      <c r="B84" s="564"/>
      <c r="C84" s="564"/>
      <c r="D84" s="564"/>
      <c r="E84" s="564"/>
      <c r="F84" s="564"/>
      <c r="G84" s="15"/>
      <c r="H84" s="19"/>
      <c r="I84" s="19"/>
      <c r="J84" s="19"/>
      <c r="K84" s="15"/>
      <c r="L84" s="320" t="str">
        <f>IF('2. Submitted Fin Rep by Benef '!L84=0,"0",'2. Submitted Fin Rep by Benef '!L84)</f>
        <v>0</v>
      </c>
      <c r="M84" s="20"/>
      <c r="N84" s="21" t="e">
        <f>+VLOOKUP($H$79,Ceilings!$A$2:$D$202,3,FALSE)</f>
        <v>#N/A</v>
      </c>
      <c r="O84" s="15"/>
      <c r="P84" s="15"/>
      <c r="Q84" s="15"/>
      <c r="R84" s="21" t="e">
        <f t="shared" si="7"/>
        <v>#N/A</v>
      </c>
      <c r="S84" s="20"/>
      <c r="T84" s="21">
        <f>+L84*Ceilings!$B$209</f>
        <v>0</v>
      </c>
      <c r="U84" s="19"/>
      <c r="V84" s="22"/>
      <c r="W84" s="127"/>
    </row>
    <row r="85" spans="1:23" s="72" customFormat="1" ht="15.75" customHeight="1" x14ac:dyDescent="0.25">
      <c r="A85" s="564" t="s">
        <v>20</v>
      </c>
      <c r="B85" s="564"/>
      <c r="C85" s="564"/>
      <c r="D85" s="564"/>
      <c r="E85" s="564"/>
      <c r="F85" s="564"/>
      <c r="G85" s="15"/>
      <c r="H85" s="19"/>
      <c r="I85" s="19"/>
      <c r="J85" s="19"/>
      <c r="K85" s="15"/>
      <c r="L85" s="320" t="str">
        <f>IF('2. Submitted Fin Rep by Benef '!L85=0,"0",'2. Submitted Fin Rep by Benef '!L85)</f>
        <v>0</v>
      </c>
      <c r="M85" s="20"/>
      <c r="N85" s="21" t="e">
        <f>+VLOOKUP($H$79,Ceilings!$A$2:$D$202,3,FALSE)</f>
        <v>#N/A</v>
      </c>
      <c r="O85" s="15"/>
      <c r="P85" s="15"/>
      <c r="Q85" s="15"/>
      <c r="R85" s="21" t="e">
        <f t="shared" si="7"/>
        <v>#N/A</v>
      </c>
      <c r="S85" s="20"/>
      <c r="T85" s="21">
        <f>+L85*Ceilings!$B$210</f>
        <v>0</v>
      </c>
      <c r="U85" s="19"/>
      <c r="V85" s="22"/>
      <c r="W85" s="127"/>
    </row>
    <row r="86" spans="1:23" s="72" customFormat="1" ht="15.75" customHeight="1" x14ac:dyDescent="0.25">
      <c r="A86" s="564" t="s">
        <v>21</v>
      </c>
      <c r="B86" s="564"/>
      <c r="C86" s="564"/>
      <c r="D86" s="564"/>
      <c r="E86" s="564"/>
      <c r="F86" s="564"/>
      <c r="G86" s="15"/>
      <c r="H86" s="19"/>
      <c r="I86" s="19"/>
      <c r="J86" s="19"/>
      <c r="K86" s="15"/>
      <c r="L86" s="320" t="str">
        <f>IF('2. Submitted Fin Rep by Benef '!L86=0,"0",'2. Submitted Fin Rep by Benef '!L86)</f>
        <v>0</v>
      </c>
      <c r="M86" s="20"/>
      <c r="N86" s="21" t="e">
        <f>+VLOOKUP($H$79,Ceilings!$A$2:$D$202,3,FALSE)</f>
        <v>#N/A</v>
      </c>
      <c r="O86" s="15"/>
      <c r="P86" s="15"/>
      <c r="Q86" s="15"/>
      <c r="R86" s="21" t="e">
        <f t="shared" si="7"/>
        <v>#N/A</v>
      </c>
      <c r="S86" s="20"/>
      <c r="T86" s="21">
        <f>+L86*Ceilings!$B$211</f>
        <v>0</v>
      </c>
      <c r="U86" s="19"/>
      <c r="V86" s="22"/>
      <c r="W86" s="127"/>
    </row>
    <row r="87" spans="1:23" s="72" customFormat="1" ht="16.5" customHeight="1" thickBot="1" x14ac:dyDescent="0.3">
      <c r="A87" s="565" t="s">
        <v>22</v>
      </c>
      <c r="B87" s="565"/>
      <c r="C87" s="565"/>
      <c r="D87" s="565"/>
      <c r="E87" s="565"/>
      <c r="F87" s="565"/>
      <c r="G87" s="14"/>
      <c r="H87" s="14"/>
      <c r="I87" s="14"/>
      <c r="J87" s="14"/>
      <c r="K87" s="23"/>
      <c r="L87" s="24">
        <f>SUM(L80:L86)</f>
        <v>0</v>
      </c>
      <c r="M87" s="23"/>
      <c r="N87" s="14"/>
      <c r="O87" s="23"/>
      <c r="P87" s="25" t="e">
        <f>SUM(P80:P86)</f>
        <v>#N/A</v>
      </c>
      <c r="Q87" s="14"/>
      <c r="R87" s="25" t="e">
        <f>SUM(R80:R86)</f>
        <v>#N/A</v>
      </c>
      <c r="S87" s="26"/>
      <c r="T87" s="25">
        <f>SUM(T80:T86)</f>
        <v>0</v>
      </c>
      <c r="U87" s="26"/>
      <c r="V87" s="27">
        <f>IFERROR((+T87+R87+P87),0)</f>
        <v>0</v>
      </c>
      <c r="W87" s="127"/>
    </row>
    <row r="88" spans="1:23" s="72" customFormat="1" ht="5.25" customHeight="1" thickBot="1" x14ac:dyDescent="0.3">
      <c r="A88" s="28"/>
      <c r="B88" s="29"/>
      <c r="C88" s="29"/>
      <c r="D88" s="28"/>
      <c r="E88" s="28"/>
      <c r="F88" s="28"/>
      <c r="G88" s="28"/>
      <c r="H88" s="28"/>
      <c r="I88" s="28"/>
      <c r="J88" s="28"/>
      <c r="K88" s="28"/>
      <c r="L88" s="28"/>
      <c r="M88" s="28"/>
      <c r="N88" s="28"/>
      <c r="O88" s="28"/>
      <c r="P88" s="28"/>
      <c r="Q88" s="28"/>
      <c r="R88" s="28"/>
      <c r="S88" s="28"/>
      <c r="T88" s="28"/>
      <c r="U88" s="28"/>
      <c r="V88" s="28"/>
    </row>
    <row r="89" spans="1:23" s="72" customFormat="1" ht="43.5" customHeight="1" x14ac:dyDescent="0.25">
      <c r="A89" s="230">
        <v>8</v>
      </c>
      <c r="B89" s="566" t="str">
        <f>IF('2. Submitted Fin Rep by Benef '!B89:E89=0,"",'2. Submitted Fin Rep by Benef '!B89:E89)</f>
        <v/>
      </c>
      <c r="C89" s="567"/>
      <c r="D89" s="567"/>
      <c r="E89" s="568"/>
      <c r="F89" s="327" t="str">
        <f>IF('2. Submitted Fin Rep by Benef '!F89=0,"",'2. Submitted Fin Rep by Benef '!F89)</f>
        <v/>
      </c>
      <c r="G89" s="13"/>
      <c r="H89" s="513" t="str">
        <f>IF('2. Submitted Fin Rep by Benef '!H89=0,"",'2. Submitted Fin Rep by Benef '!H89)</f>
        <v/>
      </c>
      <c r="I89" s="513"/>
      <c r="J89" s="513"/>
      <c r="K89" s="13"/>
      <c r="L89" s="13"/>
      <c r="M89" s="13"/>
      <c r="N89" s="13"/>
      <c r="O89" s="13"/>
      <c r="P89" s="13"/>
      <c r="Q89" s="13"/>
      <c r="R89" s="13"/>
      <c r="S89" s="13"/>
      <c r="T89" s="13"/>
      <c r="U89" s="16"/>
      <c r="V89" s="17"/>
      <c r="W89" s="221"/>
    </row>
    <row r="90" spans="1:23" s="72" customFormat="1" ht="15.75" customHeight="1" x14ac:dyDescent="0.25">
      <c r="A90" s="564" t="s">
        <v>15</v>
      </c>
      <c r="B90" s="564"/>
      <c r="C90" s="564"/>
      <c r="D90" s="564"/>
      <c r="E90" s="564"/>
      <c r="F90" s="564"/>
      <c r="G90" s="15"/>
      <c r="H90" s="19"/>
      <c r="I90" s="19"/>
      <c r="J90" s="19"/>
      <c r="K90" s="15"/>
      <c r="L90" s="320" t="str">
        <f>IF('2. Submitted Fin Rep by Benef '!L90=0,"0",'2. Submitted Fin Rep by Benef '!L90)</f>
        <v>0</v>
      </c>
      <c r="M90" s="180"/>
      <c r="N90" s="21" t="e">
        <f>+VLOOKUP($H$89,Ceilings!$A$2:$D$202,2,FALSE)</f>
        <v>#N/A</v>
      </c>
      <c r="O90" s="15"/>
      <c r="P90" s="21" t="e">
        <f>+N90*L90*F89</f>
        <v>#N/A</v>
      </c>
      <c r="Q90" s="15"/>
      <c r="R90" s="15"/>
      <c r="S90" s="15"/>
      <c r="T90" s="15"/>
      <c r="U90" s="19"/>
      <c r="V90" s="22"/>
      <c r="W90" s="127"/>
    </row>
    <row r="91" spans="1:23" s="72" customFormat="1" ht="15.75" customHeight="1" x14ac:dyDescent="0.25">
      <c r="A91" s="564" t="s">
        <v>16</v>
      </c>
      <c r="B91" s="564"/>
      <c r="C91" s="564"/>
      <c r="D91" s="564"/>
      <c r="E91" s="564"/>
      <c r="F91" s="564"/>
      <c r="G91" s="15"/>
      <c r="H91" s="19"/>
      <c r="I91" s="19"/>
      <c r="J91" s="19"/>
      <c r="K91" s="15"/>
      <c r="L91" s="320" t="str">
        <f>IF('2. Submitted Fin Rep by Benef '!L91=0,"0",'2. Submitted Fin Rep by Benef '!L91)</f>
        <v>0</v>
      </c>
      <c r="M91" s="180"/>
      <c r="N91" s="21" t="e">
        <f>+VLOOKUP($H$89,Ceilings!$A$2:$D$202,3,FALSE)</f>
        <v>#N/A</v>
      </c>
      <c r="O91" s="15"/>
      <c r="P91" s="15"/>
      <c r="Q91" s="15"/>
      <c r="R91" s="21" t="e">
        <f t="shared" ref="R91:R96" si="8">+N91*L91*$F$89</f>
        <v>#N/A</v>
      </c>
      <c r="S91" s="20"/>
      <c r="T91" s="21">
        <f>+L91*Ceilings!$B$206</f>
        <v>0</v>
      </c>
      <c r="U91" s="19"/>
      <c r="V91" s="22"/>
      <c r="W91" s="127"/>
    </row>
    <row r="92" spans="1:23" s="72" customFormat="1" ht="15.75" customHeight="1" x14ac:dyDescent="0.25">
      <c r="A92" s="564" t="s">
        <v>17</v>
      </c>
      <c r="B92" s="564"/>
      <c r="C92" s="564"/>
      <c r="D92" s="564"/>
      <c r="E92" s="564"/>
      <c r="F92" s="564"/>
      <c r="G92" s="15"/>
      <c r="H92" s="19"/>
      <c r="I92" s="19"/>
      <c r="J92" s="19"/>
      <c r="K92" s="15"/>
      <c r="L92" s="320" t="str">
        <f>IF('2. Submitted Fin Rep by Benef '!L92=0,"0",'2. Submitted Fin Rep by Benef '!L92)</f>
        <v>0</v>
      </c>
      <c r="M92" s="180"/>
      <c r="N92" s="21" t="e">
        <f>+VLOOKUP($H$89,Ceilings!$A$2:$D$202,3,FALSE)</f>
        <v>#N/A</v>
      </c>
      <c r="O92" s="15"/>
      <c r="P92" s="15"/>
      <c r="Q92" s="15"/>
      <c r="R92" s="21" t="e">
        <f t="shared" si="8"/>
        <v>#N/A</v>
      </c>
      <c r="S92" s="20"/>
      <c r="T92" s="21">
        <f>+L92*Ceilings!$B$207</f>
        <v>0</v>
      </c>
      <c r="U92" s="19"/>
      <c r="V92" s="22"/>
      <c r="W92" s="127"/>
    </row>
    <row r="93" spans="1:23" s="72" customFormat="1" ht="15.75" customHeight="1" x14ac:dyDescent="0.25">
      <c r="A93" s="564" t="s">
        <v>18</v>
      </c>
      <c r="B93" s="564"/>
      <c r="C93" s="564"/>
      <c r="D93" s="564"/>
      <c r="E93" s="564"/>
      <c r="F93" s="564"/>
      <c r="G93" s="15"/>
      <c r="H93" s="19"/>
      <c r="I93" s="19"/>
      <c r="J93" s="19"/>
      <c r="K93" s="15"/>
      <c r="L93" s="320" t="str">
        <f>IF('2. Submitted Fin Rep by Benef '!L93=0,"0",'2. Submitted Fin Rep by Benef '!L93)</f>
        <v>0</v>
      </c>
      <c r="M93" s="180"/>
      <c r="N93" s="21" t="e">
        <f>+VLOOKUP($H$89,Ceilings!$A$2:$D$202,3,FALSE)</f>
        <v>#N/A</v>
      </c>
      <c r="O93" s="15"/>
      <c r="P93" s="15"/>
      <c r="Q93" s="15"/>
      <c r="R93" s="21" t="e">
        <f t="shared" si="8"/>
        <v>#N/A</v>
      </c>
      <c r="S93" s="20"/>
      <c r="T93" s="21">
        <f>+L93*Ceilings!$B$208</f>
        <v>0</v>
      </c>
      <c r="U93" s="19"/>
      <c r="V93" s="22"/>
      <c r="W93" s="127"/>
    </row>
    <row r="94" spans="1:23" s="72" customFormat="1" ht="15.75" customHeight="1" x14ac:dyDescent="0.25">
      <c r="A94" s="564" t="s">
        <v>19</v>
      </c>
      <c r="B94" s="564"/>
      <c r="C94" s="564"/>
      <c r="D94" s="564"/>
      <c r="E94" s="564"/>
      <c r="F94" s="564"/>
      <c r="G94" s="15"/>
      <c r="H94" s="19"/>
      <c r="I94" s="19"/>
      <c r="J94" s="19"/>
      <c r="K94" s="15"/>
      <c r="L94" s="320" t="str">
        <f>IF('2. Submitted Fin Rep by Benef '!L94=0,"0",'2. Submitted Fin Rep by Benef '!L94)</f>
        <v>0</v>
      </c>
      <c r="M94" s="180"/>
      <c r="N94" s="21" t="e">
        <f>+VLOOKUP($H$89,Ceilings!$A$2:$D$202,3,FALSE)</f>
        <v>#N/A</v>
      </c>
      <c r="O94" s="15"/>
      <c r="P94" s="15"/>
      <c r="Q94" s="15"/>
      <c r="R94" s="21" t="e">
        <f t="shared" si="8"/>
        <v>#N/A</v>
      </c>
      <c r="S94" s="20"/>
      <c r="T94" s="21">
        <f>+L94*Ceilings!$B$209</f>
        <v>0</v>
      </c>
      <c r="U94" s="19"/>
      <c r="V94" s="22"/>
      <c r="W94" s="127"/>
    </row>
    <row r="95" spans="1:23" s="72" customFormat="1" ht="15.75" customHeight="1" x14ac:dyDescent="0.25">
      <c r="A95" s="564" t="s">
        <v>20</v>
      </c>
      <c r="B95" s="564"/>
      <c r="C95" s="564"/>
      <c r="D95" s="564"/>
      <c r="E95" s="564"/>
      <c r="F95" s="564"/>
      <c r="G95" s="15"/>
      <c r="H95" s="19"/>
      <c r="I95" s="19"/>
      <c r="J95" s="19"/>
      <c r="K95" s="15"/>
      <c r="L95" s="320" t="str">
        <f>IF('2. Submitted Fin Rep by Benef '!L95=0,"0",'2. Submitted Fin Rep by Benef '!L95)</f>
        <v>0</v>
      </c>
      <c r="M95" s="180"/>
      <c r="N95" s="21" t="e">
        <f>+VLOOKUP($H$89,Ceilings!$A$2:$D$202,3,FALSE)</f>
        <v>#N/A</v>
      </c>
      <c r="O95" s="15"/>
      <c r="P95" s="15"/>
      <c r="Q95" s="15"/>
      <c r="R95" s="21" t="e">
        <f t="shared" si="8"/>
        <v>#N/A</v>
      </c>
      <c r="S95" s="20"/>
      <c r="T95" s="21">
        <f>+L95*Ceilings!$B$210</f>
        <v>0</v>
      </c>
      <c r="U95" s="19"/>
      <c r="V95" s="22"/>
      <c r="W95" s="127"/>
    </row>
    <row r="96" spans="1:23" s="72" customFormat="1" ht="15.75" customHeight="1" x14ac:dyDescent="0.25">
      <c r="A96" s="564" t="s">
        <v>21</v>
      </c>
      <c r="B96" s="564"/>
      <c r="C96" s="564"/>
      <c r="D96" s="564"/>
      <c r="E96" s="564"/>
      <c r="F96" s="564"/>
      <c r="G96" s="15"/>
      <c r="H96" s="19"/>
      <c r="I96" s="19"/>
      <c r="J96" s="19"/>
      <c r="K96" s="15"/>
      <c r="L96" s="320" t="str">
        <f>IF('2. Submitted Fin Rep by Benef '!L96=0,"0",'2. Submitted Fin Rep by Benef '!L96)</f>
        <v>0</v>
      </c>
      <c r="M96" s="180"/>
      <c r="N96" s="21" t="e">
        <f>+VLOOKUP($H$89,Ceilings!$A$2:$D$202,3,FALSE)</f>
        <v>#N/A</v>
      </c>
      <c r="O96" s="15"/>
      <c r="P96" s="15"/>
      <c r="Q96" s="15"/>
      <c r="R96" s="21" t="e">
        <f t="shared" si="8"/>
        <v>#N/A</v>
      </c>
      <c r="S96" s="20"/>
      <c r="T96" s="21">
        <f>+L96*Ceilings!$B$211</f>
        <v>0</v>
      </c>
      <c r="U96" s="19"/>
      <c r="V96" s="22"/>
      <c r="W96" s="127"/>
    </row>
    <row r="97" spans="1:23" s="72" customFormat="1" ht="16.5" customHeight="1" thickBot="1" x14ac:dyDescent="0.3">
      <c r="A97" s="565" t="s">
        <v>22</v>
      </c>
      <c r="B97" s="565"/>
      <c r="C97" s="565"/>
      <c r="D97" s="565"/>
      <c r="E97" s="565"/>
      <c r="F97" s="565"/>
      <c r="G97" s="14"/>
      <c r="H97" s="14"/>
      <c r="I97" s="14"/>
      <c r="J97" s="14"/>
      <c r="K97" s="23"/>
      <c r="L97" s="24">
        <f>SUM(L90:L96)</f>
        <v>0</v>
      </c>
      <c r="M97" s="232"/>
      <c r="N97" s="14"/>
      <c r="O97" s="23"/>
      <c r="P97" s="25" t="e">
        <f>SUM(P90:P96)</f>
        <v>#N/A</v>
      </c>
      <c r="Q97" s="14"/>
      <c r="R97" s="25" t="e">
        <f>SUM(R90:R96)</f>
        <v>#N/A</v>
      </c>
      <c r="S97" s="26"/>
      <c r="T97" s="25">
        <f>SUM(T90:T96)</f>
        <v>0</v>
      </c>
      <c r="U97" s="26"/>
      <c r="V97" s="27">
        <f>IFERROR(+T97+R97+P97,0)</f>
        <v>0</v>
      </c>
      <c r="W97" s="127"/>
    </row>
    <row r="98" spans="1:23" s="72" customFormat="1" ht="5.25" customHeight="1" thickBot="1" x14ac:dyDescent="0.3">
      <c r="A98" s="129"/>
      <c r="B98" s="233"/>
      <c r="C98" s="233"/>
      <c r="D98" s="129"/>
      <c r="E98" s="129"/>
      <c r="F98" s="129"/>
      <c r="G98" s="129"/>
      <c r="H98" s="129"/>
      <c r="I98" s="129"/>
      <c r="J98" s="129"/>
      <c r="K98" s="129"/>
      <c r="L98" s="129"/>
      <c r="M98" s="129"/>
      <c r="N98" s="129"/>
      <c r="O98" s="129"/>
      <c r="P98" s="129"/>
      <c r="Q98" s="129"/>
      <c r="R98" s="129"/>
      <c r="S98" s="129"/>
      <c r="T98" s="129"/>
      <c r="U98" s="129"/>
      <c r="V98" s="129"/>
    </row>
    <row r="99" spans="1:23" s="72" customFormat="1" ht="43.5" customHeight="1" x14ac:dyDescent="0.25">
      <c r="A99" s="230">
        <v>9</v>
      </c>
      <c r="B99" s="566" t="str">
        <f>IF('2. Submitted Fin Rep by Benef '!B99:E99=0,"",'2. Submitted Fin Rep by Benef '!B99:E99)</f>
        <v/>
      </c>
      <c r="C99" s="567"/>
      <c r="D99" s="567"/>
      <c r="E99" s="568"/>
      <c r="F99" s="229" t="str">
        <f>IF('2. Submitted Fin Rep by Benef '!F99=0,"",'2. Submitted Fin Rep by Benef '!F99)</f>
        <v/>
      </c>
      <c r="G99" s="13"/>
      <c r="H99" s="513" t="str">
        <f>IF('2. Submitted Fin Rep by Benef '!H99=0,"",'2. Submitted Fin Rep by Benef '!H99)</f>
        <v/>
      </c>
      <c r="I99" s="513"/>
      <c r="J99" s="513"/>
      <c r="K99" s="13"/>
      <c r="L99" s="13"/>
      <c r="M99" s="13"/>
      <c r="N99" s="13"/>
      <c r="O99" s="13"/>
      <c r="P99" s="13"/>
      <c r="Q99" s="13"/>
      <c r="R99" s="13"/>
      <c r="S99" s="13"/>
      <c r="T99" s="13"/>
      <c r="U99" s="16"/>
      <c r="V99" s="17"/>
      <c r="W99" s="221"/>
    </row>
    <row r="100" spans="1:23" s="72" customFormat="1" ht="15.75" customHeight="1" x14ac:dyDescent="0.25">
      <c r="A100" s="564" t="s">
        <v>15</v>
      </c>
      <c r="B100" s="564"/>
      <c r="C100" s="564"/>
      <c r="D100" s="564"/>
      <c r="E100" s="564"/>
      <c r="F100" s="564"/>
      <c r="G100" s="15"/>
      <c r="H100" s="19"/>
      <c r="I100" s="19"/>
      <c r="J100" s="19"/>
      <c r="K100" s="15"/>
      <c r="L100" s="320" t="str">
        <f>IF('2. Submitted Fin Rep by Benef '!L100=0,"0",'2. Submitted Fin Rep by Benef '!L100)</f>
        <v>0</v>
      </c>
      <c r="M100" s="180"/>
      <c r="N100" s="21" t="e">
        <f>+VLOOKUP($H$99,Ceilings!$A$2:$D$202,2,FALSE)</f>
        <v>#N/A</v>
      </c>
      <c r="O100" s="15"/>
      <c r="P100" s="21" t="e">
        <f>+N100*L100*F99</f>
        <v>#N/A</v>
      </c>
      <c r="Q100" s="15"/>
      <c r="R100" s="15"/>
      <c r="S100" s="15"/>
      <c r="T100" s="15"/>
      <c r="U100" s="19"/>
      <c r="V100" s="22"/>
      <c r="W100" s="127"/>
    </row>
    <row r="101" spans="1:23" s="72" customFormat="1" ht="15.75" customHeight="1" x14ac:dyDescent="0.25">
      <c r="A101" s="564" t="s">
        <v>16</v>
      </c>
      <c r="B101" s="564"/>
      <c r="C101" s="564"/>
      <c r="D101" s="564"/>
      <c r="E101" s="564"/>
      <c r="F101" s="564"/>
      <c r="G101" s="15"/>
      <c r="H101" s="19"/>
      <c r="I101" s="19"/>
      <c r="J101" s="19"/>
      <c r="K101" s="15"/>
      <c r="L101" s="320" t="str">
        <f>IF('2. Submitted Fin Rep by Benef '!L101=0,"0",'2. Submitted Fin Rep by Benef '!L101)</f>
        <v>0</v>
      </c>
      <c r="M101" s="180"/>
      <c r="N101" s="21" t="e">
        <f>+VLOOKUP($H$99,Ceilings!$A$2:$D$202,3,FALSE)</f>
        <v>#N/A</v>
      </c>
      <c r="O101" s="15"/>
      <c r="P101" s="15"/>
      <c r="Q101" s="15"/>
      <c r="R101" s="21" t="e">
        <f t="shared" ref="R101:R106" si="9">+N101*L101*$F$99</f>
        <v>#N/A</v>
      </c>
      <c r="S101" s="20"/>
      <c r="T101" s="21">
        <f>+L101*Ceilings!$B$206</f>
        <v>0</v>
      </c>
      <c r="U101" s="19"/>
      <c r="V101" s="22"/>
      <c r="W101" s="127"/>
    </row>
    <row r="102" spans="1:23" s="72" customFormat="1" ht="15.75" customHeight="1" x14ac:dyDescent="0.25">
      <c r="A102" s="564" t="s">
        <v>17</v>
      </c>
      <c r="B102" s="564"/>
      <c r="C102" s="564"/>
      <c r="D102" s="564"/>
      <c r="E102" s="564"/>
      <c r="F102" s="564"/>
      <c r="G102" s="15"/>
      <c r="H102" s="19"/>
      <c r="I102" s="19"/>
      <c r="J102" s="19"/>
      <c r="K102" s="15"/>
      <c r="L102" s="320" t="str">
        <f>IF('2. Submitted Fin Rep by Benef '!L102=0,"0",'2. Submitted Fin Rep by Benef '!L102)</f>
        <v>0</v>
      </c>
      <c r="M102" s="180"/>
      <c r="N102" s="21" t="e">
        <f>+VLOOKUP($H$99,Ceilings!$A$2:$D$202,3,FALSE)</f>
        <v>#N/A</v>
      </c>
      <c r="O102" s="15"/>
      <c r="P102" s="15"/>
      <c r="Q102" s="15"/>
      <c r="R102" s="21" t="e">
        <f t="shared" si="9"/>
        <v>#N/A</v>
      </c>
      <c r="S102" s="20"/>
      <c r="T102" s="21">
        <f>+L102*Ceilings!$B$207</f>
        <v>0</v>
      </c>
      <c r="U102" s="19"/>
      <c r="V102" s="22"/>
      <c r="W102" s="127"/>
    </row>
    <row r="103" spans="1:23" s="72" customFormat="1" ht="15.75" customHeight="1" x14ac:dyDescent="0.25">
      <c r="A103" s="564" t="s">
        <v>18</v>
      </c>
      <c r="B103" s="564"/>
      <c r="C103" s="564"/>
      <c r="D103" s="564"/>
      <c r="E103" s="564"/>
      <c r="F103" s="564"/>
      <c r="G103" s="15"/>
      <c r="H103" s="19"/>
      <c r="I103" s="19"/>
      <c r="J103" s="19"/>
      <c r="K103" s="15"/>
      <c r="L103" s="320" t="str">
        <f>IF('2. Submitted Fin Rep by Benef '!L103=0,"0",'2. Submitted Fin Rep by Benef '!L103)</f>
        <v>0</v>
      </c>
      <c r="M103" s="180"/>
      <c r="N103" s="21" t="e">
        <f>+VLOOKUP($H$99,Ceilings!$A$2:$D$202,3,FALSE)</f>
        <v>#N/A</v>
      </c>
      <c r="O103" s="15"/>
      <c r="P103" s="15"/>
      <c r="Q103" s="15"/>
      <c r="R103" s="21" t="e">
        <f t="shared" si="9"/>
        <v>#N/A</v>
      </c>
      <c r="S103" s="20"/>
      <c r="T103" s="21">
        <f>+L103*Ceilings!$B$208</f>
        <v>0</v>
      </c>
      <c r="U103" s="19"/>
      <c r="V103" s="22"/>
      <c r="W103" s="127"/>
    </row>
    <row r="104" spans="1:23" s="72" customFormat="1" ht="15.75" customHeight="1" x14ac:dyDescent="0.25">
      <c r="A104" s="564" t="s">
        <v>19</v>
      </c>
      <c r="B104" s="564"/>
      <c r="C104" s="564"/>
      <c r="D104" s="564"/>
      <c r="E104" s="564"/>
      <c r="F104" s="564"/>
      <c r="G104" s="15"/>
      <c r="H104" s="19"/>
      <c r="I104" s="19"/>
      <c r="J104" s="19"/>
      <c r="K104" s="15"/>
      <c r="L104" s="320" t="str">
        <f>IF('2. Submitted Fin Rep by Benef '!L104=0,"0",'2. Submitted Fin Rep by Benef '!L104)</f>
        <v>0</v>
      </c>
      <c r="M104" s="180"/>
      <c r="N104" s="21" t="e">
        <f>+VLOOKUP($H$99,Ceilings!$A$2:$D$202,3,FALSE)</f>
        <v>#N/A</v>
      </c>
      <c r="O104" s="15"/>
      <c r="P104" s="15"/>
      <c r="Q104" s="15"/>
      <c r="R104" s="21" t="e">
        <f t="shared" si="9"/>
        <v>#N/A</v>
      </c>
      <c r="S104" s="20"/>
      <c r="T104" s="21">
        <f>+L104*Ceilings!$B$209</f>
        <v>0</v>
      </c>
      <c r="U104" s="19"/>
      <c r="V104" s="22"/>
      <c r="W104" s="127"/>
    </row>
    <row r="105" spans="1:23" s="72" customFormat="1" ht="15.75" customHeight="1" x14ac:dyDescent="0.25">
      <c r="A105" s="564" t="s">
        <v>20</v>
      </c>
      <c r="B105" s="564"/>
      <c r="C105" s="564"/>
      <c r="D105" s="564"/>
      <c r="E105" s="564"/>
      <c r="F105" s="564"/>
      <c r="G105" s="15"/>
      <c r="H105" s="19"/>
      <c r="I105" s="19"/>
      <c r="J105" s="19"/>
      <c r="K105" s="15"/>
      <c r="L105" s="320" t="str">
        <f>IF('2. Submitted Fin Rep by Benef '!L105=0,"0",'2. Submitted Fin Rep by Benef '!L105)</f>
        <v>0</v>
      </c>
      <c r="M105" s="180"/>
      <c r="N105" s="21" t="e">
        <f>+VLOOKUP($H$99,Ceilings!$A$2:$D$202,3,FALSE)</f>
        <v>#N/A</v>
      </c>
      <c r="O105" s="15"/>
      <c r="P105" s="15"/>
      <c r="Q105" s="15"/>
      <c r="R105" s="21" t="e">
        <f t="shared" si="9"/>
        <v>#N/A</v>
      </c>
      <c r="S105" s="20"/>
      <c r="T105" s="21">
        <f>+L105*Ceilings!$B$210</f>
        <v>0</v>
      </c>
      <c r="U105" s="19"/>
      <c r="V105" s="22"/>
      <c r="W105" s="127"/>
    </row>
    <row r="106" spans="1:23" s="72" customFormat="1" ht="15.75" customHeight="1" x14ac:dyDescent="0.25">
      <c r="A106" s="564" t="s">
        <v>21</v>
      </c>
      <c r="B106" s="564"/>
      <c r="C106" s="564"/>
      <c r="D106" s="564"/>
      <c r="E106" s="564"/>
      <c r="F106" s="564"/>
      <c r="G106" s="15"/>
      <c r="H106" s="19"/>
      <c r="I106" s="19"/>
      <c r="J106" s="19"/>
      <c r="K106" s="15"/>
      <c r="L106" s="320" t="str">
        <f>IF('2. Submitted Fin Rep by Benef '!L106=0,"0",'2. Submitted Fin Rep by Benef '!L106)</f>
        <v>0</v>
      </c>
      <c r="M106" s="180"/>
      <c r="N106" s="21" t="e">
        <f>+VLOOKUP($H$99,Ceilings!$A$2:$D$202,3,FALSE)</f>
        <v>#N/A</v>
      </c>
      <c r="O106" s="15"/>
      <c r="P106" s="15"/>
      <c r="Q106" s="15"/>
      <c r="R106" s="21" t="e">
        <f t="shared" si="9"/>
        <v>#N/A</v>
      </c>
      <c r="S106" s="20"/>
      <c r="T106" s="21">
        <f>+L106*Ceilings!$B$211</f>
        <v>0</v>
      </c>
      <c r="U106" s="19"/>
      <c r="V106" s="22"/>
      <c r="W106" s="127"/>
    </row>
    <row r="107" spans="1:23" s="72" customFormat="1" ht="16.5" customHeight="1" thickBot="1" x14ac:dyDescent="0.3">
      <c r="A107" s="565" t="s">
        <v>22</v>
      </c>
      <c r="B107" s="565"/>
      <c r="C107" s="565"/>
      <c r="D107" s="565"/>
      <c r="E107" s="565"/>
      <c r="F107" s="565"/>
      <c r="G107" s="14"/>
      <c r="H107" s="14"/>
      <c r="I107" s="14"/>
      <c r="J107" s="14"/>
      <c r="K107" s="23"/>
      <c r="L107" s="228">
        <f>SUM(L100:L106)</f>
        <v>0</v>
      </c>
      <c r="M107" s="232"/>
      <c r="N107" s="14"/>
      <c r="O107" s="23"/>
      <c r="P107" s="25" t="e">
        <f>SUM(P100:P106)</f>
        <v>#N/A</v>
      </c>
      <c r="Q107" s="14"/>
      <c r="R107" s="25" t="e">
        <f>SUM(R100:R106)</f>
        <v>#N/A</v>
      </c>
      <c r="S107" s="26"/>
      <c r="T107" s="25">
        <f>SUM(T100:T106)</f>
        <v>0</v>
      </c>
      <c r="U107" s="26"/>
      <c r="V107" s="231">
        <f>IFERROR((+T107+R107+P107),0)</f>
        <v>0</v>
      </c>
      <c r="W107" s="127"/>
    </row>
    <row r="108" spans="1:23" s="72" customFormat="1" ht="5.25" customHeight="1" thickBot="1" x14ac:dyDescent="0.3">
      <c r="A108" s="129"/>
      <c r="B108" s="233"/>
      <c r="C108" s="233"/>
      <c r="D108" s="129"/>
      <c r="E108" s="129"/>
      <c r="F108" s="129"/>
      <c r="G108" s="129"/>
      <c r="H108" s="129"/>
      <c r="I108" s="129"/>
      <c r="J108" s="129"/>
      <c r="K108" s="129"/>
      <c r="L108" s="129"/>
      <c r="M108" s="129"/>
      <c r="N108" s="129"/>
      <c r="O108" s="129"/>
      <c r="P108" s="129"/>
      <c r="Q108" s="129"/>
      <c r="R108" s="129"/>
      <c r="S108" s="129"/>
      <c r="T108" s="129"/>
      <c r="U108" s="129"/>
      <c r="V108" s="129"/>
    </row>
    <row r="109" spans="1:23" s="72" customFormat="1" ht="43.5" customHeight="1" x14ac:dyDescent="0.25">
      <c r="A109" s="230">
        <v>10</v>
      </c>
      <c r="B109" s="566" t="str">
        <f>IF('2. Submitted Fin Rep by Benef '!B109:E109=0,"",'2. Submitted Fin Rep by Benef '!B109:E109)</f>
        <v/>
      </c>
      <c r="C109" s="567"/>
      <c r="D109" s="567"/>
      <c r="E109" s="568"/>
      <c r="F109" s="327" t="str">
        <f>IF('2. Submitted Fin Rep by Benef '!F109=0,"",'2. Submitted Fin Rep by Benef '!F109)</f>
        <v/>
      </c>
      <c r="G109" s="13"/>
      <c r="H109" s="513" t="str">
        <f>IF('2. Submitted Fin Rep by Benef '!H109=0,"",'2. Submitted Fin Rep by Benef '!H109)</f>
        <v/>
      </c>
      <c r="I109" s="513"/>
      <c r="J109" s="513"/>
      <c r="K109" s="13"/>
      <c r="L109" s="13"/>
      <c r="M109" s="13"/>
      <c r="N109" s="13"/>
      <c r="O109" s="13"/>
      <c r="P109" s="13"/>
      <c r="Q109" s="13"/>
      <c r="R109" s="13"/>
      <c r="S109" s="13"/>
      <c r="T109" s="13"/>
      <c r="U109" s="16"/>
      <c r="V109" s="17"/>
      <c r="W109" s="221"/>
    </row>
    <row r="110" spans="1:23" s="72" customFormat="1" ht="15.75" customHeight="1" x14ac:dyDescent="0.25">
      <c r="A110" s="564" t="s">
        <v>15</v>
      </c>
      <c r="B110" s="564"/>
      <c r="C110" s="564"/>
      <c r="D110" s="564"/>
      <c r="E110" s="564"/>
      <c r="F110" s="564"/>
      <c r="G110" s="15"/>
      <c r="H110" s="19"/>
      <c r="I110" s="19"/>
      <c r="J110" s="19"/>
      <c r="K110" s="15"/>
      <c r="L110" s="359" t="str">
        <f>IF('2. Submitted Fin Rep by Benef '!L110=0,"0",'2. Submitted Fin Rep by Benef '!L111)</f>
        <v>0</v>
      </c>
      <c r="M110" s="180"/>
      <c r="N110" s="21" t="e">
        <f>+VLOOKUP($H$109,Ceilings!$A$2:$D$202,2,FALSE)</f>
        <v>#N/A</v>
      </c>
      <c r="O110" s="15"/>
      <c r="P110" s="21" t="e">
        <f>+N110*L110*F109</f>
        <v>#N/A</v>
      </c>
      <c r="Q110" s="15"/>
      <c r="R110" s="15"/>
      <c r="S110" s="15"/>
      <c r="T110" s="15"/>
      <c r="U110" s="19"/>
      <c r="V110" s="22"/>
      <c r="W110" s="127"/>
    </row>
    <row r="111" spans="1:23" s="72" customFormat="1" ht="15.75" customHeight="1" x14ac:dyDescent="0.25">
      <c r="A111" s="564" t="s">
        <v>16</v>
      </c>
      <c r="B111" s="564"/>
      <c r="C111" s="564"/>
      <c r="D111" s="564"/>
      <c r="E111" s="564"/>
      <c r="F111" s="564"/>
      <c r="G111" s="15"/>
      <c r="H111" s="19"/>
      <c r="I111" s="19"/>
      <c r="J111" s="19"/>
      <c r="K111" s="15"/>
      <c r="L111" s="320" t="str">
        <f>IF('2. Submitted Fin Rep by Benef '!L111=0,"0",'2. Submitted Fin Rep by Benef '!L111)</f>
        <v>0</v>
      </c>
      <c r="M111" s="180"/>
      <c r="N111" s="21" t="e">
        <f>+VLOOKUP($H$109,Ceilings!$A$2:$D$202,3,FALSE)</f>
        <v>#N/A</v>
      </c>
      <c r="O111" s="15"/>
      <c r="P111" s="15"/>
      <c r="Q111" s="15"/>
      <c r="R111" s="21" t="e">
        <f t="shared" ref="R111:R116" si="10">+N111*L111*$F$109</f>
        <v>#N/A</v>
      </c>
      <c r="S111" s="20"/>
      <c r="T111" s="21">
        <f>+L111*Ceilings!$B$206</f>
        <v>0</v>
      </c>
      <c r="U111" s="19"/>
      <c r="V111" s="22"/>
      <c r="W111" s="127"/>
    </row>
    <row r="112" spans="1:23" s="72" customFormat="1" ht="15.75" customHeight="1" x14ac:dyDescent="0.25">
      <c r="A112" s="564" t="s">
        <v>17</v>
      </c>
      <c r="B112" s="564"/>
      <c r="C112" s="564"/>
      <c r="D112" s="564"/>
      <c r="E112" s="564"/>
      <c r="F112" s="564"/>
      <c r="G112" s="15"/>
      <c r="H112" s="19"/>
      <c r="I112" s="19"/>
      <c r="J112" s="19"/>
      <c r="K112" s="15"/>
      <c r="L112" s="320" t="str">
        <f>IF('2. Submitted Fin Rep by Benef '!L112=0,"0",'2. Submitted Fin Rep by Benef '!L112)</f>
        <v>0</v>
      </c>
      <c r="M112" s="180"/>
      <c r="N112" s="21" t="e">
        <f>+VLOOKUP($H$109,Ceilings!$A$2:$D$202,3,FALSE)</f>
        <v>#N/A</v>
      </c>
      <c r="O112" s="15"/>
      <c r="P112" s="15"/>
      <c r="Q112" s="15"/>
      <c r="R112" s="21" t="e">
        <f t="shared" si="10"/>
        <v>#N/A</v>
      </c>
      <c r="S112" s="20"/>
      <c r="T112" s="21">
        <f>+L112*Ceilings!$B$207</f>
        <v>0</v>
      </c>
      <c r="U112" s="19"/>
      <c r="V112" s="22"/>
      <c r="W112" s="127"/>
    </row>
    <row r="113" spans="1:23" s="72" customFormat="1" ht="15.75" customHeight="1" x14ac:dyDescent="0.25">
      <c r="A113" s="564" t="s">
        <v>18</v>
      </c>
      <c r="B113" s="564"/>
      <c r="C113" s="564"/>
      <c r="D113" s="564"/>
      <c r="E113" s="564"/>
      <c r="F113" s="564"/>
      <c r="G113" s="15"/>
      <c r="H113" s="19"/>
      <c r="I113" s="19"/>
      <c r="J113" s="19"/>
      <c r="K113" s="15"/>
      <c r="L113" s="320" t="str">
        <f>IF('2. Submitted Fin Rep by Benef '!L113=0,"0",'2. Submitted Fin Rep by Benef '!L113)</f>
        <v>0</v>
      </c>
      <c r="M113" s="180"/>
      <c r="N113" s="21" t="e">
        <f>+VLOOKUP($H$109,Ceilings!$A$2:$D$202,3,FALSE)</f>
        <v>#N/A</v>
      </c>
      <c r="O113" s="15"/>
      <c r="P113" s="15"/>
      <c r="Q113" s="15"/>
      <c r="R113" s="21" t="e">
        <f t="shared" si="10"/>
        <v>#N/A</v>
      </c>
      <c r="S113" s="20"/>
      <c r="T113" s="21">
        <f>+L113*Ceilings!$B$208</f>
        <v>0</v>
      </c>
      <c r="U113" s="19"/>
      <c r="V113" s="22"/>
      <c r="W113" s="127"/>
    </row>
    <row r="114" spans="1:23" s="72" customFormat="1" ht="15.75" customHeight="1" x14ac:dyDescent="0.25">
      <c r="A114" s="564" t="s">
        <v>19</v>
      </c>
      <c r="B114" s="564"/>
      <c r="C114" s="564"/>
      <c r="D114" s="564"/>
      <c r="E114" s="564"/>
      <c r="F114" s="564"/>
      <c r="G114" s="15"/>
      <c r="H114" s="19"/>
      <c r="I114" s="19"/>
      <c r="J114" s="19"/>
      <c r="K114" s="15"/>
      <c r="L114" s="320" t="str">
        <f>IF('2. Submitted Fin Rep by Benef '!L114=0,"0",'2. Submitted Fin Rep by Benef '!L114)</f>
        <v>0</v>
      </c>
      <c r="M114" s="180"/>
      <c r="N114" s="21" t="e">
        <f>+VLOOKUP($H$109,Ceilings!$A$2:$D$202,3,FALSE)</f>
        <v>#N/A</v>
      </c>
      <c r="O114" s="15"/>
      <c r="P114" s="15"/>
      <c r="Q114" s="15"/>
      <c r="R114" s="21" t="e">
        <f t="shared" si="10"/>
        <v>#N/A</v>
      </c>
      <c r="S114" s="20"/>
      <c r="T114" s="21">
        <f>+L114*Ceilings!$B$209</f>
        <v>0</v>
      </c>
      <c r="U114" s="19"/>
      <c r="V114" s="22"/>
      <c r="W114" s="127"/>
    </row>
    <row r="115" spans="1:23" s="72" customFormat="1" ht="15.75" customHeight="1" x14ac:dyDescent="0.25">
      <c r="A115" s="564" t="s">
        <v>20</v>
      </c>
      <c r="B115" s="564"/>
      <c r="C115" s="564"/>
      <c r="D115" s="564"/>
      <c r="E115" s="564"/>
      <c r="F115" s="564"/>
      <c r="G115" s="15"/>
      <c r="H115" s="19"/>
      <c r="I115" s="19"/>
      <c r="J115" s="19"/>
      <c r="K115" s="15"/>
      <c r="L115" s="320" t="str">
        <f>IF('2. Submitted Fin Rep by Benef '!L115=0,"0",'2. Submitted Fin Rep by Benef '!L115)</f>
        <v>0</v>
      </c>
      <c r="M115" s="180"/>
      <c r="N115" s="21" t="e">
        <f>+VLOOKUP($H$109,Ceilings!$A$2:$D$202,3,FALSE)</f>
        <v>#N/A</v>
      </c>
      <c r="O115" s="15"/>
      <c r="P115" s="15"/>
      <c r="Q115" s="15"/>
      <c r="R115" s="21" t="e">
        <f t="shared" si="10"/>
        <v>#N/A</v>
      </c>
      <c r="S115" s="20"/>
      <c r="T115" s="21">
        <f>+L115*Ceilings!$B$210</f>
        <v>0</v>
      </c>
      <c r="U115" s="19"/>
      <c r="V115" s="22"/>
      <c r="W115" s="127"/>
    </row>
    <row r="116" spans="1:23" s="72" customFormat="1" ht="15.75" customHeight="1" x14ac:dyDescent="0.25">
      <c r="A116" s="564" t="s">
        <v>21</v>
      </c>
      <c r="B116" s="564"/>
      <c r="C116" s="564"/>
      <c r="D116" s="564"/>
      <c r="E116" s="564"/>
      <c r="F116" s="564"/>
      <c r="G116" s="15"/>
      <c r="H116" s="19"/>
      <c r="I116" s="19"/>
      <c r="J116" s="19"/>
      <c r="K116" s="15"/>
      <c r="L116" s="320" t="str">
        <f>IF('2. Submitted Fin Rep by Benef '!L116=0,"0",'2. Submitted Fin Rep by Benef '!L116)</f>
        <v>0</v>
      </c>
      <c r="M116" s="180"/>
      <c r="N116" s="21" t="e">
        <f>+VLOOKUP($H$109,Ceilings!$A$2:$D$202,3,FALSE)</f>
        <v>#N/A</v>
      </c>
      <c r="O116" s="15"/>
      <c r="P116" s="15"/>
      <c r="Q116" s="15"/>
      <c r="R116" s="21" t="e">
        <f t="shared" si="10"/>
        <v>#N/A</v>
      </c>
      <c r="S116" s="20"/>
      <c r="T116" s="21">
        <f>+L116*Ceilings!$B$211</f>
        <v>0</v>
      </c>
      <c r="U116" s="19"/>
      <c r="V116" s="22"/>
      <c r="W116" s="127"/>
    </row>
    <row r="117" spans="1:23" s="72" customFormat="1" ht="16.5" customHeight="1" thickBot="1" x14ac:dyDescent="0.3">
      <c r="A117" s="565" t="s">
        <v>22</v>
      </c>
      <c r="B117" s="565"/>
      <c r="C117" s="565"/>
      <c r="D117" s="565"/>
      <c r="E117" s="565"/>
      <c r="F117" s="565"/>
      <c r="G117" s="14"/>
      <c r="H117" s="14"/>
      <c r="I117" s="14"/>
      <c r="J117" s="14"/>
      <c r="K117" s="23"/>
      <c r="L117" s="228">
        <f>SUM(L110:L116)</f>
        <v>0</v>
      </c>
      <c r="M117" s="232"/>
      <c r="N117" s="14"/>
      <c r="O117" s="23"/>
      <c r="P117" s="25" t="e">
        <f>SUM(P110:P116)</f>
        <v>#N/A</v>
      </c>
      <c r="Q117" s="14"/>
      <c r="R117" s="25" t="e">
        <f>SUM(R110:R116)</f>
        <v>#N/A</v>
      </c>
      <c r="S117" s="26"/>
      <c r="T117" s="25">
        <f>SUM(T110:T116)</f>
        <v>0</v>
      </c>
      <c r="U117" s="26"/>
      <c r="V117" s="231">
        <f>IFERROR((+T117+R117+P117),0)</f>
        <v>0</v>
      </c>
      <c r="W117" s="127"/>
    </row>
    <row r="118" spans="1:23" s="72" customFormat="1" ht="12"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row>
    <row r="119" spans="1:23" s="72" customFormat="1" ht="12.75" hidden="1" customHeight="1" thickBot="1" x14ac:dyDescent="0.3">
      <c r="A119" s="19"/>
      <c r="B119" s="19"/>
      <c r="C119" s="19"/>
      <c r="D119" s="19"/>
      <c r="E119" s="19"/>
      <c r="F119" s="19"/>
      <c r="G119" s="19"/>
      <c r="H119" s="19"/>
      <c r="I119" s="19"/>
      <c r="J119" s="19"/>
      <c r="K119" s="19"/>
      <c r="L119" s="19"/>
      <c r="M119" s="13"/>
      <c r="N119" s="19" t="s">
        <v>23</v>
      </c>
      <c r="O119" s="30"/>
      <c r="P119" s="144" t="e">
        <f>SUM(P27,P37,P47,P57,P67,P77,P87,P97,P107,P117)</f>
        <v>#N/A</v>
      </c>
      <c r="Q119" s="31"/>
      <c r="R119" s="145" t="e">
        <f>SUM(R27,R37,R47,R57,R67,R77,R87,R97,R107,R117)</f>
        <v>#N/A</v>
      </c>
      <c r="S119" s="31"/>
      <c r="T119" s="32">
        <f>+T27+T37+T47+T57+T67+T77+T87+T97+T107+T117</f>
        <v>0</v>
      </c>
      <c r="U119" s="32"/>
      <c r="V119" s="31">
        <f>SUM(V27:V117)</f>
        <v>0</v>
      </c>
    </row>
    <row r="120" spans="1:23" s="72" customFormat="1" ht="12.75" customHeight="1" thickBot="1"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row>
    <row r="121" spans="1:23" s="72" customFormat="1" ht="37.5" customHeight="1" thickBot="1" x14ac:dyDescent="0.25">
      <c r="A121" s="33"/>
      <c r="B121" s="571" t="s">
        <v>258</v>
      </c>
      <c r="C121" s="572"/>
      <c r="D121" s="572"/>
      <c r="E121" s="572"/>
      <c r="F121" s="572"/>
      <c r="G121" s="572"/>
      <c r="H121" s="572"/>
      <c r="I121" s="572"/>
      <c r="J121" s="572"/>
      <c r="K121" s="572"/>
      <c r="L121" s="572"/>
      <c r="M121" s="234"/>
      <c r="N121" s="35"/>
      <c r="O121" s="35"/>
      <c r="P121" s="35"/>
      <c r="Q121" s="35"/>
      <c r="R121" s="35"/>
      <c r="S121" s="35"/>
      <c r="T121" s="35"/>
      <c r="U121" s="35"/>
      <c r="V121" s="236">
        <f>SUM(V27,V37,V47,V57,V67,V77,V87,V97,V107,V117)</f>
        <v>0</v>
      </c>
    </row>
    <row r="122" spans="1:23" s="72" customFormat="1" ht="51.75" customHeight="1" thickBot="1" x14ac:dyDescent="0.25">
      <c r="A122" s="33"/>
      <c r="B122" s="571" t="s">
        <v>25</v>
      </c>
      <c r="C122" s="573"/>
      <c r="D122" s="573"/>
      <c r="E122" s="573"/>
      <c r="F122" s="573"/>
      <c r="G122" s="573"/>
      <c r="H122" s="573"/>
      <c r="I122" s="573"/>
      <c r="J122" s="573"/>
      <c r="K122" s="573"/>
      <c r="L122" s="573"/>
      <c r="M122" s="235"/>
      <c r="N122" s="118"/>
      <c r="O122" s="118"/>
      <c r="P122" s="118"/>
      <c r="Q122" s="118"/>
      <c r="R122" s="118"/>
      <c r="S122" s="118"/>
      <c r="T122" s="118"/>
      <c r="U122" s="118"/>
      <c r="V122" s="236">
        <f>+IF(V121&gt;0,25000,0)</f>
        <v>0</v>
      </c>
    </row>
    <row r="123" spans="1:23" s="72" customFormat="1" ht="30" customHeight="1" thickBot="1" x14ac:dyDescent="0.25">
      <c r="A123" s="33"/>
      <c r="B123" s="574" t="s">
        <v>26</v>
      </c>
      <c r="C123" s="575"/>
      <c r="D123" s="575"/>
      <c r="E123" s="575"/>
      <c r="F123" s="575"/>
      <c r="G123" s="575"/>
      <c r="H123" s="575"/>
      <c r="I123" s="575"/>
      <c r="J123" s="575"/>
      <c r="K123" s="575"/>
      <c r="L123" s="575"/>
      <c r="M123" s="234"/>
      <c r="N123" s="35"/>
      <c r="O123" s="35"/>
      <c r="P123" s="35"/>
      <c r="Q123" s="35"/>
      <c r="R123" s="35"/>
      <c r="S123" s="35"/>
      <c r="T123" s="35"/>
      <c r="U123" s="35"/>
      <c r="V123" s="236">
        <f>IFERROR((+V122+V121),0)</f>
        <v>0</v>
      </c>
    </row>
    <row r="124" spans="1:23" s="72" customFormat="1" ht="3" hidden="1" customHeight="1" thickBot="1" x14ac:dyDescent="0.25">
      <c r="A124" s="33"/>
      <c r="B124" s="569" t="s">
        <v>27</v>
      </c>
      <c r="C124" s="569"/>
      <c r="D124" s="569"/>
      <c r="E124" s="569"/>
      <c r="F124" s="569"/>
      <c r="G124" s="569"/>
      <c r="H124" s="569"/>
      <c r="I124" s="569"/>
      <c r="J124" s="569"/>
      <c r="K124" s="569"/>
      <c r="L124" s="34">
        <f>IFERROR((CONCATENATE(ROUND(V124/V123*100,2),"% 
of total costs")),0)</f>
        <v>0</v>
      </c>
      <c r="M124" s="117"/>
      <c r="N124" s="35"/>
      <c r="O124" s="35"/>
      <c r="P124" s="35"/>
      <c r="Q124" s="35"/>
      <c r="R124" s="36"/>
      <c r="S124" s="37"/>
      <c r="T124" s="36"/>
      <c r="U124" s="36"/>
      <c r="V124" s="237">
        <v>0</v>
      </c>
    </row>
    <row r="125" spans="1:23" s="72" customFormat="1" ht="39.75" customHeight="1" thickBot="1" x14ac:dyDescent="0.25">
      <c r="A125" s="33"/>
      <c r="B125" s="570" t="s">
        <v>259</v>
      </c>
      <c r="C125" s="570"/>
      <c r="D125" s="570"/>
      <c r="E125" s="570"/>
      <c r="F125" s="570"/>
      <c r="G125" s="570"/>
      <c r="H125" s="570"/>
      <c r="I125" s="570"/>
      <c r="J125" s="570"/>
      <c r="K125" s="570"/>
      <c r="L125" s="238">
        <f>IFERROR(CONCATENATE(ROUND(V125/V123*100,2),"% 
of total costs"),0)</f>
        <v>0</v>
      </c>
      <c r="M125" s="239"/>
      <c r="N125" s="35"/>
      <c r="O125" s="35"/>
      <c r="P125" s="35"/>
      <c r="Q125" s="35"/>
      <c r="R125" s="36"/>
      <c r="S125" s="37"/>
      <c r="T125" s="36"/>
      <c r="U125" s="36"/>
      <c r="V125" s="236">
        <f>+MIN(V123-V124,ROUNDDOWN(V123*0.75,2),60000)</f>
        <v>0</v>
      </c>
    </row>
    <row r="126" spans="1:23" s="72" customFormat="1" ht="15.75" x14ac:dyDescent="0.2">
      <c r="A126" s="38"/>
      <c r="B126" s="39"/>
      <c r="C126" s="40"/>
      <c r="D126" s="40"/>
      <c r="E126" s="40"/>
      <c r="F126" s="40"/>
      <c r="G126" s="40"/>
      <c r="H126" s="40"/>
      <c r="I126" s="40"/>
      <c r="J126" s="40"/>
      <c r="K126" s="40"/>
      <c r="L126" s="40"/>
      <c r="M126" s="40"/>
      <c r="N126" s="40"/>
      <c r="O126" s="40"/>
      <c r="P126" s="40"/>
      <c r="Q126" s="40"/>
      <c r="R126" s="18"/>
      <c r="S126" s="41"/>
      <c r="T126" s="18"/>
      <c r="U126" s="18"/>
      <c r="V126" s="42"/>
      <c r="W126" s="222"/>
    </row>
    <row r="127" spans="1:23" s="72" customFormat="1" ht="36.75" hidden="1" customHeight="1" x14ac:dyDescent="0.2">
      <c r="A127" s="38"/>
      <c r="B127" s="43" t="s">
        <v>29</v>
      </c>
      <c r="C127" s="44"/>
      <c r="D127" s="44"/>
      <c r="E127" s="44"/>
      <c r="F127" s="44"/>
      <c r="G127" s="44"/>
      <c r="H127" s="44"/>
      <c r="I127" s="44"/>
      <c r="J127" s="44"/>
      <c r="K127" s="44"/>
      <c r="L127" s="44"/>
      <c r="M127" s="44"/>
      <c r="N127" s="44"/>
      <c r="O127" s="44"/>
      <c r="P127" s="44"/>
      <c r="Q127" s="44"/>
      <c r="R127" s="45"/>
      <c r="S127" s="46"/>
      <c r="T127" s="45"/>
      <c r="U127" s="45"/>
      <c r="V127" s="47"/>
      <c r="W127" s="222"/>
    </row>
    <row r="128" spans="1:23" s="72" customFormat="1" ht="42.75" hidden="1" customHeight="1" thickBot="1" x14ac:dyDescent="0.25">
      <c r="A128" s="38"/>
      <c r="B128" s="48" t="str">
        <f>+IF(V125+V124=V123,"OK","Total costs should balance with (Maximum Union contribution + Applicant contribution)")</f>
        <v>OK</v>
      </c>
      <c r="C128" s="49"/>
      <c r="D128" s="49"/>
      <c r="E128" s="49"/>
      <c r="F128" s="49"/>
      <c r="G128" s="49"/>
      <c r="H128" s="49"/>
      <c r="I128" s="49"/>
      <c r="J128" s="49"/>
      <c r="K128" s="49"/>
      <c r="L128" s="49"/>
      <c r="M128" s="49"/>
      <c r="N128" s="49"/>
      <c r="O128" s="49"/>
      <c r="P128" s="49"/>
      <c r="Q128" s="49"/>
      <c r="R128" s="50"/>
      <c r="S128" s="51"/>
      <c r="T128" s="50"/>
      <c r="U128" s="50"/>
      <c r="V128" s="52"/>
      <c r="W128" s="222"/>
    </row>
    <row r="129" spans="1:23" s="72" customFormat="1" ht="15.75" hidden="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222"/>
    </row>
    <row r="130" spans="1:23" s="72" customFormat="1" ht="8.25" hidden="1" customHeight="1" x14ac:dyDescent="0.2">
      <c r="A130" s="38"/>
      <c r="B130" s="39"/>
      <c r="C130" s="40"/>
      <c r="D130" s="40"/>
      <c r="E130" s="40"/>
      <c r="F130" s="40"/>
      <c r="G130" s="40"/>
      <c r="H130" s="40"/>
      <c r="I130" s="40"/>
      <c r="J130" s="40"/>
      <c r="K130" s="40"/>
      <c r="L130" s="40"/>
      <c r="M130" s="40"/>
      <c r="N130" s="40"/>
      <c r="O130" s="40"/>
      <c r="P130" s="40"/>
      <c r="Q130" s="18"/>
      <c r="R130" s="41"/>
      <c r="S130" s="18"/>
      <c r="T130" s="42"/>
      <c r="U130" s="42"/>
      <c r="V130" s="18"/>
      <c r="W130" s="222"/>
    </row>
    <row r="131" spans="1:23" s="72" customFormat="1" ht="15" hidden="1" customHeight="1" x14ac:dyDescent="0.2">
      <c r="A131" s="1"/>
      <c r="B131" s="2"/>
      <c r="C131" s="2"/>
      <c r="D131" s="1"/>
      <c r="E131" s="1"/>
      <c r="F131" s="1"/>
      <c r="G131" s="1"/>
      <c r="H131" s="1"/>
      <c r="I131" s="1"/>
      <c r="J131" s="1"/>
      <c r="K131" s="1"/>
      <c r="L131" s="1"/>
      <c r="M131" s="1"/>
      <c r="N131" s="1"/>
      <c r="O131" s="1"/>
      <c r="P131" s="1"/>
      <c r="Q131" s="1"/>
      <c r="R131" s="1"/>
      <c r="S131" s="1"/>
      <c r="T131" s="1"/>
      <c r="U131" s="1"/>
      <c r="V131" s="1"/>
    </row>
    <row r="132" spans="1:23" s="72" customFormat="1" ht="15" hidden="1" customHeight="1" x14ac:dyDescent="0.2">
      <c r="A132" s="1"/>
      <c r="B132" s="2"/>
      <c r="C132" s="2"/>
      <c r="D132" s="1"/>
      <c r="E132" s="1"/>
      <c r="F132" s="1"/>
      <c r="G132" s="1"/>
      <c r="H132" s="1"/>
      <c r="I132" s="1"/>
      <c r="J132" s="1"/>
      <c r="K132" s="1"/>
      <c r="L132" s="1"/>
      <c r="M132" s="1"/>
      <c r="N132" s="1"/>
      <c r="O132" s="1"/>
      <c r="P132" s="1"/>
      <c r="Q132" s="1"/>
      <c r="R132" s="1"/>
      <c r="S132" s="1"/>
      <c r="T132" s="1"/>
      <c r="U132" s="1"/>
      <c r="V132" s="1"/>
    </row>
    <row r="133" spans="1:23" s="72" customFormat="1" ht="15" hidden="1" customHeight="1" x14ac:dyDescent="0.2">
      <c r="A133" s="1"/>
      <c r="B133" s="2"/>
      <c r="C133" s="2"/>
      <c r="D133" s="1"/>
      <c r="E133" s="1"/>
      <c r="F133" s="1"/>
      <c r="G133" s="1"/>
      <c r="H133" s="1"/>
      <c r="I133" s="1"/>
      <c r="J133" s="1"/>
      <c r="K133" s="1"/>
      <c r="L133" s="119"/>
      <c r="M133" s="1"/>
      <c r="N133" s="1"/>
      <c r="O133" s="1"/>
      <c r="P133" s="1"/>
      <c r="Q133" s="1"/>
      <c r="R133" s="1"/>
      <c r="S133" s="1"/>
      <c r="T133" s="1"/>
      <c r="U133" s="1"/>
      <c r="V133" s="1"/>
    </row>
    <row r="134" spans="1:23" s="72" customFormat="1" ht="15" hidden="1" customHeight="1" x14ac:dyDescent="0.2">
      <c r="A134" s="1"/>
      <c r="B134" s="2"/>
      <c r="C134" s="2"/>
      <c r="D134" s="1"/>
      <c r="E134" s="1"/>
      <c r="F134" s="1"/>
      <c r="G134" s="1"/>
      <c r="H134" s="1"/>
      <c r="I134" s="1"/>
      <c r="J134" s="1"/>
      <c r="K134" s="1"/>
      <c r="L134" s="1"/>
      <c r="M134" s="1"/>
      <c r="N134" s="1"/>
      <c r="O134" s="1"/>
      <c r="P134" s="1"/>
      <c r="Q134" s="1"/>
      <c r="R134" s="1"/>
      <c r="S134" s="1"/>
      <c r="T134" s="1"/>
      <c r="U134" s="1"/>
      <c r="V134" s="1"/>
    </row>
    <row r="135" spans="1:23" s="72" customFormat="1" ht="15" hidden="1" customHeight="1" x14ac:dyDescent="0.2">
      <c r="A135" s="1"/>
      <c r="B135" s="2"/>
      <c r="C135" s="2"/>
      <c r="D135" s="1"/>
      <c r="E135" s="1"/>
      <c r="F135" s="1"/>
      <c r="G135" s="1"/>
      <c r="H135" s="1"/>
      <c r="I135" s="1"/>
      <c r="J135" s="1"/>
      <c r="K135" s="1"/>
      <c r="L135" s="1"/>
      <c r="M135" s="1"/>
      <c r="N135" s="1"/>
      <c r="O135" s="1"/>
      <c r="P135" s="1"/>
      <c r="Q135" s="1"/>
      <c r="R135" s="1"/>
      <c r="S135" s="1"/>
      <c r="T135" s="1"/>
      <c r="U135" s="1"/>
      <c r="V135" s="1"/>
    </row>
    <row r="136" spans="1:23" s="72" customFormat="1" ht="15" hidden="1" customHeight="1" x14ac:dyDescent="0.2">
      <c r="A136" s="1"/>
      <c r="B136" s="2"/>
      <c r="C136" s="2"/>
      <c r="D136" s="1"/>
      <c r="E136" s="1"/>
      <c r="F136" s="1"/>
      <c r="G136" s="1"/>
      <c r="H136" s="1"/>
      <c r="I136" s="1"/>
      <c r="J136" s="1"/>
      <c r="K136" s="1"/>
      <c r="L136" s="1"/>
      <c r="M136" s="1"/>
      <c r="N136" s="1"/>
      <c r="O136" s="1"/>
      <c r="P136" s="1"/>
      <c r="Q136" s="1"/>
      <c r="R136" s="1"/>
      <c r="S136" s="1"/>
      <c r="T136" s="1"/>
      <c r="U136" s="1"/>
      <c r="V136" s="1"/>
    </row>
    <row r="137" spans="1:23" s="72" customFormat="1" ht="15" hidden="1" customHeight="1" x14ac:dyDescent="0.2">
      <c r="A137" s="1"/>
      <c r="B137" s="2"/>
      <c r="C137" s="2"/>
      <c r="D137" s="1"/>
      <c r="E137" s="1"/>
      <c r="F137" s="1"/>
      <c r="G137" s="1"/>
      <c r="H137" s="1"/>
      <c r="I137" s="1"/>
      <c r="J137" s="1"/>
      <c r="K137" s="1"/>
      <c r="L137" s="1"/>
      <c r="M137" s="1"/>
      <c r="N137" s="1"/>
      <c r="O137" s="1"/>
      <c r="P137" s="1"/>
      <c r="Q137" s="1"/>
      <c r="R137" s="1"/>
      <c r="S137" s="1"/>
      <c r="T137" s="1"/>
      <c r="U137" s="1"/>
      <c r="V137" s="1"/>
    </row>
    <row r="138" spans="1:23" s="72" customFormat="1" ht="15" hidden="1" customHeight="1" x14ac:dyDescent="0.2">
      <c r="A138" s="1"/>
      <c r="B138" s="2"/>
      <c r="C138" s="2"/>
      <c r="D138" s="1"/>
      <c r="E138" s="1"/>
      <c r="F138" s="1"/>
      <c r="G138" s="1"/>
      <c r="H138" s="1"/>
      <c r="I138" s="1"/>
      <c r="J138" s="1"/>
      <c r="K138" s="1"/>
      <c r="L138" s="1"/>
      <c r="M138" s="1"/>
      <c r="N138" s="1"/>
      <c r="O138" s="1"/>
      <c r="P138" s="1"/>
      <c r="Q138" s="1"/>
      <c r="R138" s="1"/>
      <c r="S138" s="1"/>
      <c r="T138" s="1"/>
      <c r="U138" s="1"/>
      <c r="V138" s="1"/>
    </row>
    <row r="139" spans="1:23" s="72" customFormat="1" ht="15" hidden="1" customHeight="1" x14ac:dyDescent="0.2">
      <c r="A139" s="1"/>
      <c r="B139" s="2"/>
      <c r="C139" s="2"/>
      <c r="D139" s="1"/>
      <c r="E139" s="1"/>
      <c r="F139" s="1"/>
      <c r="G139" s="1"/>
      <c r="H139" s="1"/>
      <c r="I139" s="1"/>
      <c r="J139" s="1"/>
      <c r="K139" s="1"/>
      <c r="L139" s="1"/>
      <c r="M139" s="1"/>
      <c r="N139" s="1"/>
      <c r="O139" s="1"/>
      <c r="P139" s="1"/>
      <c r="Q139" s="1"/>
      <c r="R139" s="1"/>
      <c r="S139" s="1"/>
      <c r="T139" s="1"/>
      <c r="U139" s="1"/>
      <c r="V139" s="1"/>
    </row>
    <row r="140" spans="1:23" s="72" customFormat="1" ht="15" hidden="1" customHeight="1" x14ac:dyDescent="0.2">
      <c r="A140" s="1"/>
      <c r="B140" s="2"/>
      <c r="C140" s="2"/>
      <c r="D140" s="1"/>
      <c r="E140" s="1"/>
      <c r="F140" s="1"/>
      <c r="G140" s="1"/>
      <c r="H140" s="1"/>
      <c r="I140" s="1"/>
      <c r="J140" s="1"/>
      <c r="K140" s="1"/>
      <c r="L140" s="1"/>
      <c r="M140" s="1"/>
      <c r="N140" s="1"/>
      <c r="O140" s="1"/>
      <c r="P140" s="1"/>
      <c r="Q140" s="1"/>
      <c r="R140" s="1"/>
      <c r="S140" s="1"/>
      <c r="T140" s="1"/>
      <c r="U140" s="1"/>
      <c r="V140" s="1"/>
    </row>
    <row r="141" spans="1:23" s="72" customFormat="1" ht="15" hidden="1" customHeight="1" x14ac:dyDescent="0.2">
      <c r="A141" s="1"/>
      <c r="B141" s="2"/>
      <c r="C141" s="2"/>
      <c r="D141" s="1"/>
      <c r="E141" s="1"/>
      <c r="F141" s="1"/>
      <c r="G141" s="1"/>
      <c r="H141" s="1"/>
      <c r="I141" s="1"/>
      <c r="J141" s="1"/>
      <c r="K141" s="1"/>
      <c r="L141" s="1"/>
      <c r="M141" s="1"/>
      <c r="N141" s="1"/>
      <c r="O141" s="1"/>
      <c r="P141" s="1"/>
      <c r="Q141" s="1"/>
      <c r="R141" s="1"/>
      <c r="S141" s="1"/>
      <c r="T141" s="1"/>
      <c r="U141" s="1"/>
      <c r="V141" s="1"/>
    </row>
    <row r="142" spans="1:23" s="72" customFormat="1" ht="15" hidden="1" customHeight="1" x14ac:dyDescent="0.2">
      <c r="A142" s="1"/>
      <c r="B142" s="2"/>
      <c r="C142" s="2"/>
      <c r="D142" s="1"/>
      <c r="E142" s="1"/>
      <c r="F142" s="1"/>
      <c r="G142" s="1"/>
      <c r="H142" s="1"/>
      <c r="I142" s="1"/>
      <c r="J142" s="1"/>
      <c r="K142" s="1"/>
      <c r="L142" s="1"/>
      <c r="M142" s="1"/>
      <c r="N142" s="1"/>
      <c r="O142" s="1"/>
      <c r="P142" s="1"/>
      <c r="Q142" s="1"/>
      <c r="R142" s="1"/>
      <c r="S142" s="1"/>
      <c r="T142" s="1"/>
      <c r="U142" s="1"/>
      <c r="V142" s="1"/>
    </row>
    <row r="143" spans="1:23" s="72" customFormat="1" ht="15" hidden="1" customHeight="1" x14ac:dyDescent="0.2">
      <c r="A143" s="1"/>
      <c r="B143" s="2"/>
      <c r="C143" s="2"/>
      <c r="D143" s="1"/>
      <c r="E143" s="1"/>
      <c r="F143" s="1"/>
      <c r="G143" s="1"/>
      <c r="H143" s="1"/>
      <c r="I143" s="1"/>
      <c r="J143" s="1"/>
      <c r="K143" s="1"/>
      <c r="L143" s="1"/>
      <c r="M143" s="1"/>
      <c r="N143" s="1"/>
      <c r="O143" s="1"/>
      <c r="P143" s="1"/>
      <c r="Q143" s="1"/>
      <c r="R143" s="1"/>
      <c r="S143" s="1"/>
      <c r="T143" s="1"/>
      <c r="U143" s="1"/>
      <c r="V143" s="1"/>
    </row>
    <row r="144" spans="1:23" s="72" customFormat="1" ht="15" hidden="1" customHeight="1" x14ac:dyDescent="0.2">
      <c r="A144" s="1"/>
      <c r="B144" s="2"/>
      <c r="C144" s="2"/>
      <c r="D144" s="1"/>
      <c r="E144" s="1"/>
      <c r="F144" s="1"/>
      <c r="G144" s="1"/>
      <c r="H144" s="1"/>
      <c r="I144" s="1"/>
      <c r="J144" s="1"/>
      <c r="K144" s="1"/>
      <c r="L144" s="1"/>
      <c r="M144" s="1"/>
      <c r="N144" s="1"/>
      <c r="O144" s="1"/>
      <c r="P144" s="1"/>
      <c r="Q144" s="1"/>
      <c r="R144" s="1"/>
      <c r="S144" s="1"/>
      <c r="T144" s="1"/>
      <c r="U144" s="1"/>
      <c r="V144" s="1"/>
    </row>
    <row r="145" spans="1:22" s="72" customFormat="1" ht="15" hidden="1" customHeight="1" x14ac:dyDescent="0.2">
      <c r="A145" s="1"/>
      <c r="B145" s="2"/>
      <c r="C145" s="2"/>
      <c r="D145" s="1"/>
      <c r="E145" s="1"/>
      <c r="F145" s="1"/>
      <c r="G145" s="1"/>
      <c r="H145" s="1"/>
      <c r="I145" s="1"/>
      <c r="J145" s="1"/>
      <c r="K145" s="1"/>
      <c r="L145" s="1"/>
      <c r="M145" s="1"/>
      <c r="N145" s="1"/>
      <c r="O145" s="1"/>
      <c r="P145" s="1"/>
      <c r="Q145" s="1"/>
      <c r="R145" s="1"/>
      <c r="S145" s="1"/>
      <c r="T145" s="1"/>
      <c r="U145" s="1"/>
      <c r="V145" s="1"/>
    </row>
    <row r="146" spans="1:22" s="72" customFormat="1" ht="15" hidden="1" customHeight="1" x14ac:dyDescent="0.2">
      <c r="A146" s="1"/>
      <c r="B146" s="2"/>
      <c r="C146" s="2"/>
      <c r="D146" s="1"/>
      <c r="E146" s="1"/>
      <c r="F146" s="1"/>
      <c r="G146" s="1"/>
      <c r="H146" s="1"/>
      <c r="I146" s="1"/>
      <c r="J146" s="1"/>
      <c r="K146" s="1"/>
      <c r="L146" s="1"/>
      <c r="M146" s="1"/>
      <c r="N146" s="1"/>
      <c r="O146" s="1"/>
      <c r="P146" s="1"/>
      <c r="Q146" s="1"/>
      <c r="R146" s="1"/>
      <c r="S146" s="1"/>
      <c r="T146" s="1"/>
      <c r="U146" s="1"/>
      <c r="V146" s="1"/>
    </row>
    <row r="147" spans="1:22" s="72" customFormat="1" ht="15" hidden="1" customHeight="1" x14ac:dyDescent="0.2">
      <c r="A147" s="1"/>
      <c r="B147" s="2"/>
      <c r="C147" s="2"/>
      <c r="D147" s="1"/>
      <c r="E147" s="1"/>
      <c r="F147" s="1"/>
      <c r="G147" s="1"/>
      <c r="H147" s="1"/>
      <c r="I147" s="1"/>
      <c r="J147" s="1"/>
      <c r="K147" s="1"/>
      <c r="L147" s="1"/>
      <c r="M147" s="1"/>
      <c r="N147" s="1"/>
      <c r="O147" s="1"/>
      <c r="P147" s="1"/>
      <c r="Q147" s="1"/>
      <c r="R147" s="1"/>
      <c r="S147" s="1"/>
      <c r="T147" s="1"/>
      <c r="U147" s="1"/>
      <c r="V147" s="1"/>
    </row>
    <row r="148" spans="1:22" s="72" customFormat="1" ht="15" hidden="1" customHeight="1" x14ac:dyDescent="0.2">
      <c r="A148" s="1"/>
      <c r="B148" s="2"/>
      <c r="C148" s="2"/>
      <c r="D148" s="1"/>
      <c r="E148" s="1"/>
      <c r="F148" s="1"/>
      <c r="G148" s="1"/>
      <c r="H148" s="1"/>
      <c r="I148" s="1"/>
      <c r="J148" s="1"/>
      <c r="K148" s="1"/>
      <c r="L148" s="1"/>
      <c r="M148" s="1"/>
      <c r="N148" s="1"/>
      <c r="O148" s="1"/>
      <c r="P148" s="1"/>
      <c r="Q148" s="1"/>
      <c r="R148" s="1"/>
      <c r="S148" s="1"/>
      <c r="T148" s="1"/>
      <c r="U148" s="1"/>
      <c r="V148" s="1"/>
    </row>
    <row r="149" spans="1:22" s="72" customFormat="1" ht="15" hidden="1" customHeight="1" x14ac:dyDescent="0.2">
      <c r="A149" s="1"/>
      <c r="B149" s="2"/>
      <c r="C149" s="2"/>
      <c r="D149" s="1"/>
      <c r="E149" s="1"/>
      <c r="F149" s="1"/>
      <c r="G149" s="1"/>
      <c r="H149" s="1"/>
      <c r="I149" s="1"/>
      <c r="J149" s="1"/>
      <c r="K149" s="1"/>
      <c r="L149" s="1"/>
      <c r="M149" s="1"/>
      <c r="N149" s="1"/>
      <c r="O149" s="1"/>
      <c r="P149" s="1"/>
      <c r="Q149" s="1"/>
      <c r="R149" s="1"/>
      <c r="S149" s="1"/>
      <c r="T149" s="1"/>
      <c r="U149" s="1"/>
      <c r="V149" s="1"/>
    </row>
    <row r="150" spans="1:22" s="72" customFormat="1" ht="15" hidden="1" customHeight="1" x14ac:dyDescent="0.2">
      <c r="A150" s="1"/>
      <c r="B150" s="2"/>
      <c r="C150" s="2"/>
      <c r="D150" s="1"/>
      <c r="E150" s="1"/>
      <c r="F150" s="1"/>
      <c r="G150" s="1"/>
      <c r="H150" s="1"/>
      <c r="I150" s="1"/>
      <c r="J150" s="1"/>
      <c r="K150" s="1"/>
      <c r="L150" s="1"/>
      <c r="M150" s="1"/>
      <c r="N150" s="1"/>
      <c r="O150" s="1"/>
      <c r="P150" s="1"/>
      <c r="Q150" s="1"/>
      <c r="R150" s="1"/>
      <c r="S150" s="1"/>
      <c r="T150" s="1"/>
      <c r="U150" s="1"/>
      <c r="V150" s="1"/>
    </row>
    <row r="151" spans="1:22" s="72" customFormat="1" ht="15" hidden="1" customHeight="1" x14ac:dyDescent="0.2">
      <c r="A151" s="1"/>
      <c r="B151" s="2"/>
      <c r="C151" s="2"/>
      <c r="D151" s="1"/>
      <c r="E151" s="1"/>
      <c r="F151" s="1"/>
      <c r="G151" s="1"/>
      <c r="H151" s="1"/>
      <c r="I151" s="1"/>
      <c r="J151" s="1"/>
      <c r="K151" s="1"/>
      <c r="L151" s="1"/>
      <c r="M151" s="1"/>
      <c r="N151" s="1"/>
      <c r="O151" s="1"/>
      <c r="P151" s="1"/>
      <c r="Q151" s="1"/>
      <c r="R151" s="1"/>
      <c r="S151" s="1"/>
      <c r="T151" s="1"/>
      <c r="U151" s="1"/>
      <c r="V151" s="1"/>
    </row>
    <row r="152" spans="1:22" s="72" customFormat="1" ht="15" hidden="1" customHeight="1" x14ac:dyDescent="0.2">
      <c r="A152" s="1"/>
      <c r="B152" s="2"/>
      <c r="C152" s="2"/>
      <c r="D152" s="1"/>
      <c r="E152" s="1"/>
      <c r="F152" s="1"/>
      <c r="G152" s="1"/>
      <c r="H152" s="1"/>
      <c r="I152" s="1"/>
      <c r="J152" s="1"/>
      <c r="K152" s="1"/>
      <c r="L152" s="1"/>
      <c r="M152" s="1"/>
      <c r="N152" s="1"/>
      <c r="O152" s="1"/>
      <c r="P152" s="1"/>
      <c r="Q152" s="1"/>
      <c r="R152" s="1"/>
      <c r="S152" s="1"/>
      <c r="T152" s="1"/>
      <c r="U152" s="1"/>
      <c r="V152" s="1"/>
    </row>
    <row r="153" spans="1:22" s="72" customFormat="1" ht="15" hidden="1" customHeight="1" x14ac:dyDescent="0.2">
      <c r="A153" s="1"/>
      <c r="B153" s="2"/>
      <c r="C153" s="2"/>
      <c r="D153" s="1"/>
      <c r="E153" s="1"/>
      <c r="F153" s="1"/>
      <c r="G153" s="1"/>
      <c r="H153" s="1"/>
      <c r="I153" s="1"/>
      <c r="J153" s="1"/>
      <c r="K153" s="1"/>
      <c r="L153" s="1"/>
      <c r="M153" s="1"/>
      <c r="N153" s="1"/>
      <c r="O153" s="1"/>
      <c r="P153" s="1"/>
      <c r="Q153" s="1"/>
      <c r="R153" s="1"/>
      <c r="S153" s="1"/>
      <c r="T153" s="1"/>
      <c r="U153" s="1"/>
      <c r="V153" s="1"/>
    </row>
    <row r="154" spans="1:22" s="72" customFormat="1" ht="15" hidden="1" customHeight="1" x14ac:dyDescent="0.2">
      <c r="A154" s="1"/>
      <c r="B154" s="2"/>
      <c r="C154" s="2"/>
      <c r="D154" s="1"/>
      <c r="E154" s="1"/>
      <c r="F154" s="1"/>
      <c r="G154" s="1"/>
      <c r="H154" s="1"/>
      <c r="I154" s="1"/>
      <c r="J154" s="1"/>
      <c r="K154" s="1"/>
      <c r="L154" s="1"/>
      <c r="M154" s="1"/>
      <c r="N154" s="1"/>
      <c r="O154" s="1"/>
      <c r="P154" s="1"/>
      <c r="Q154" s="1"/>
      <c r="R154" s="1"/>
      <c r="S154" s="1"/>
      <c r="T154" s="1"/>
      <c r="U154" s="1"/>
      <c r="V154" s="1"/>
    </row>
    <row r="155" spans="1:22" s="72" customFormat="1" ht="15" hidden="1" customHeight="1" x14ac:dyDescent="0.2">
      <c r="A155" s="1"/>
      <c r="B155" s="2"/>
      <c r="C155" s="2"/>
      <c r="D155" s="1"/>
      <c r="E155" s="1"/>
      <c r="F155" s="1"/>
      <c r="G155" s="1"/>
      <c r="H155" s="1"/>
      <c r="I155" s="1"/>
      <c r="J155" s="1"/>
      <c r="K155" s="1"/>
      <c r="L155" s="1"/>
      <c r="M155" s="1"/>
      <c r="N155" s="1"/>
      <c r="O155" s="1"/>
      <c r="P155" s="1"/>
      <c r="Q155" s="1"/>
      <c r="R155" s="1"/>
      <c r="S155" s="1"/>
      <c r="T155" s="1"/>
      <c r="U155" s="1"/>
      <c r="V155" s="1"/>
    </row>
    <row r="156" spans="1:22" s="72" customFormat="1" ht="15" hidden="1" customHeight="1" x14ac:dyDescent="0.2">
      <c r="A156" s="1"/>
      <c r="B156" s="2"/>
      <c r="C156" s="2"/>
      <c r="D156" s="1"/>
      <c r="E156" s="1"/>
      <c r="F156" s="1"/>
      <c r="G156" s="1"/>
      <c r="H156" s="1"/>
      <c r="I156" s="1"/>
      <c r="J156" s="1"/>
      <c r="K156" s="1"/>
      <c r="L156" s="1"/>
      <c r="M156" s="1"/>
      <c r="N156" s="1"/>
      <c r="O156" s="1"/>
      <c r="P156" s="1"/>
      <c r="Q156" s="1"/>
      <c r="R156" s="1"/>
      <c r="S156" s="1"/>
      <c r="T156" s="1"/>
      <c r="U156" s="1"/>
      <c r="V156" s="1"/>
    </row>
    <row r="157" spans="1:22" s="72" customFormat="1" ht="15" hidden="1" customHeight="1" x14ac:dyDescent="0.2">
      <c r="A157" s="1"/>
      <c r="B157" s="2"/>
      <c r="C157" s="2"/>
      <c r="D157" s="1"/>
      <c r="E157" s="1"/>
      <c r="F157" s="1"/>
      <c r="G157" s="1"/>
      <c r="H157" s="1"/>
      <c r="I157" s="1"/>
      <c r="J157" s="1"/>
      <c r="K157" s="1"/>
      <c r="L157" s="1"/>
      <c r="M157" s="1"/>
      <c r="N157" s="1"/>
      <c r="O157" s="1"/>
      <c r="P157" s="1"/>
      <c r="Q157" s="1"/>
      <c r="R157" s="1"/>
      <c r="S157" s="1"/>
      <c r="T157" s="1"/>
      <c r="U157" s="1"/>
      <c r="V157" s="1"/>
    </row>
    <row r="158" spans="1:22" s="72" customFormat="1" ht="15" hidden="1" customHeight="1" x14ac:dyDescent="0.2">
      <c r="A158" s="1"/>
      <c r="B158" s="2"/>
      <c r="C158" s="2"/>
      <c r="D158" s="1"/>
      <c r="E158" s="1"/>
      <c r="F158" s="1"/>
      <c r="G158" s="1"/>
      <c r="H158" s="1"/>
      <c r="I158" s="1"/>
      <c r="J158" s="1"/>
      <c r="K158" s="1"/>
      <c r="L158" s="1"/>
      <c r="M158" s="1"/>
      <c r="N158" s="1"/>
      <c r="O158" s="1"/>
      <c r="P158" s="1"/>
      <c r="Q158" s="1"/>
      <c r="R158" s="1"/>
      <c r="S158" s="1"/>
      <c r="T158" s="1"/>
      <c r="U158" s="1"/>
      <c r="V158" s="1"/>
    </row>
    <row r="159" spans="1:22" s="72" customFormat="1" ht="15" hidden="1" customHeight="1" x14ac:dyDescent="0.2">
      <c r="A159" s="1"/>
      <c r="B159" s="2"/>
      <c r="C159" s="2"/>
      <c r="D159" s="1"/>
      <c r="E159" s="1"/>
      <c r="F159" s="1"/>
      <c r="G159" s="1"/>
      <c r="H159" s="1"/>
      <c r="I159" s="1"/>
      <c r="J159" s="1"/>
      <c r="K159" s="1"/>
      <c r="L159" s="1"/>
      <c r="M159" s="1"/>
      <c r="N159" s="1"/>
      <c r="O159" s="1"/>
      <c r="P159" s="1"/>
      <c r="Q159" s="1"/>
      <c r="R159" s="1"/>
      <c r="S159" s="1"/>
      <c r="T159" s="1"/>
      <c r="U159" s="1"/>
      <c r="V159" s="1"/>
    </row>
    <row r="160" spans="1:22" s="72" customFormat="1" ht="15" hidden="1" customHeight="1" x14ac:dyDescent="0.2">
      <c r="A160" s="1"/>
      <c r="B160" s="2"/>
      <c r="C160" s="2"/>
      <c r="D160" s="1"/>
      <c r="E160" s="1"/>
      <c r="F160" s="1"/>
      <c r="G160" s="1"/>
      <c r="H160" s="1"/>
      <c r="I160" s="1"/>
      <c r="J160" s="1"/>
      <c r="K160" s="1"/>
      <c r="L160" s="1"/>
      <c r="M160" s="1"/>
      <c r="N160" s="1"/>
      <c r="O160" s="1"/>
      <c r="P160" s="1"/>
      <c r="Q160" s="1"/>
      <c r="R160" s="1"/>
      <c r="S160" s="1"/>
      <c r="T160" s="1"/>
      <c r="U160" s="1"/>
      <c r="V160" s="1"/>
    </row>
    <row r="161" spans="1:22" s="72" customFormat="1" ht="15" hidden="1" customHeight="1" x14ac:dyDescent="0.2">
      <c r="A161" s="1"/>
      <c r="B161" s="2"/>
      <c r="C161" s="2"/>
      <c r="D161" s="1"/>
      <c r="E161" s="1"/>
      <c r="F161" s="1"/>
      <c r="G161" s="1"/>
      <c r="H161" s="1"/>
      <c r="I161" s="1"/>
      <c r="J161" s="1"/>
      <c r="K161" s="1"/>
      <c r="L161" s="1"/>
      <c r="M161" s="1"/>
      <c r="N161" s="1"/>
      <c r="O161" s="1"/>
      <c r="P161" s="1"/>
      <c r="Q161" s="1"/>
      <c r="R161" s="1"/>
      <c r="S161" s="1"/>
      <c r="T161" s="1"/>
      <c r="U161" s="1"/>
      <c r="V161" s="1"/>
    </row>
    <row r="162" spans="1:22" s="72" customFormat="1" ht="15" hidden="1" customHeight="1" x14ac:dyDescent="0.2">
      <c r="A162" s="1"/>
      <c r="B162" s="2"/>
      <c r="C162" s="2"/>
      <c r="D162" s="1"/>
      <c r="E162" s="1"/>
      <c r="F162" s="1"/>
      <c r="G162" s="1"/>
      <c r="H162" s="1"/>
      <c r="I162" s="1"/>
      <c r="J162" s="1"/>
      <c r="K162" s="1"/>
      <c r="L162" s="1"/>
      <c r="M162" s="1"/>
      <c r="N162" s="1"/>
      <c r="O162" s="1"/>
      <c r="P162" s="1"/>
      <c r="Q162" s="1"/>
      <c r="R162" s="1"/>
      <c r="S162" s="1"/>
      <c r="T162" s="1"/>
      <c r="U162" s="1"/>
      <c r="V162" s="1"/>
    </row>
    <row r="163" spans="1:22" s="72" customFormat="1" ht="15" hidden="1" customHeight="1" x14ac:dyDescent="0.2">
      <c r="A163" s="1"/>
      <c r="B163" s="2"/>
      <c r="C163" s="2"/>
      <c r="D163" s="1"/>
      <c r="E163" s="1"/>
      <c r="F163" s="1"/>
      <c r="G163" s="1"/>
      <c r="H163" s="1"/>
      <c r="I163" s="1"/>
      <c r="J163" s="1"/>
      <c r="K163" s="1"/>
      <c r="L163" s="1"/>
      <c r="M163" s="1"/>
      <c r="N163" s="1"/>
      <c r="O163" s="1"/>
      <c r="P163" s="1"/>
      <c r="Q163" s="1"/>
      <c r="R163" s="1"/>
      <c r="S163" s="1"/>
      <c r="T163" s="1"/>
      <c r="U163" s="1"/>
      <c r="V163" s="1"/>
    </row>
    <row r="164" spans="1:22" s="72" customFormat="1" ht="15" hidden="1" customHeight="1" x14ac:dyDescent="0.2">
      <c r="A164" s="1"/>
      <c r="B164" s="2"/>
      <c r="C164" s="2"/>
      <c r="D164" s="1"/>
      <c r="E164" s="1"/>
      <c r="F164" s="1"/>
      <c r="G164" s="1"/>
      <c r="H164" s="1"/>
      <c r="I164" s="1"/>
      <c r="J164" s="1"/>
      <c r="K164" s="1"/>
      <c r="L164" s="1"/>
      <c r="M164" s="1"/>
      <c r="N164" s="1"/>
      <c r="O164" s="1"/>
      <c r="P164" s="1"/>
      <c r="Q164" s="1"/>
      <c r="R164" s="1"/>
      <c r="S164" s="1"/>
      <c r="T164" s="1"/>
      <c r="U164" s="1"/>
      <c r="V164" s="1"/>
    </row>
    <row r="165" spans="1:22" s="72" customFormat="1" ht="15" hidden="1" customHeight="1" x14ac:dyDescent="0.2">
      <c r="A165" s="1"/>
      <c r="B165" s="2"/>
      <c r="C165" s="2"/>
      <c r="D165" s="1"/>
      <c r="E165" s="1"/>
      <c r="F165" s="1"/>
      <c r="G165" s="1"/>
      <c r="H165" s="1"/>
      <c r="I165" s="1"/>
      <c r="J165" s="1"/>
      <c r="K165" s="1"/>
      <c r="L165" s="1"/>
      <c r="M165" s="1"/>
      <c r="N165" s="1"/>
      <c r="O165" s="1"/>
      <c r="P165" s="1"/>
      <c r="Q165" s="1"/>
      <c r="R165" s="1"/>
      <c r="S165" s="1"/>
      <c r="T165" s="1"/>
      <c r="U165" s="1"/>
      <c r="V165" s="1"/>
    </row>
    <row r="166" spans="1:22" s="72" customFormat="1" ht="15" hidden="1" customHeight="1" x14ac:dyDescent="0.2">
      <c r="A166" s="1"/>
      <c r="B166" s="2"/>
      <c r="C166" s="2"/>
      <c r="D166" s="1"/>
      <c r="E166" s="1"/>
      <c r="F166" s="1"/>
      <c r="G166" s="1"/>
      <c r="H166" s="1"/>
      <c r="I166" s="1"/>
      <c r="J166" s="1"/>
      <c r="K166" s="1"/>
      <c r="L166" s="1"/>
      <c r="M166" s="1"/>
      <c r="N166" s="1"/>
      <c r="O166" s="1"/>
      <c r="P166" s="1"/>
      <c r="Q166" s="1"/>
      <c r="R166" s="1"/>
      <c r="S166" s="1"/>
      <c r="T166" s="1"/>
      <c r="U166" s="1"/>
      <c r="V166" s="1"/>
    </row>
    <row r="167" spans="1:22" s="72" customFormat="1" ht="15" hidden="1" customHeight="1" x14ac:dyDescent="0.2">
      <c r="A167" s="1"/>
      <c r="B167" s="2"/>
      <c r="C167" s="2"/>
      <c r="D167" s="1"/>
      <c r="E167" s="1"/>
      <c r="F167" s="1"/>
      <c r="G167" s="1"/>
      <c r="H167" s="1"/>
      <c r="I167" s="1"/>
      <c r="J167" s="1"/>
      <c r="K167" s="1"/>
      <c r="L167" s="1"/>
      <c r="M167" s="1"/>
      <c r="N167" s="1"/>
      <c r="O167" s="1"/>
      <c r="P167" s="1"/>
      <c r="Q167" s="1"/>
      <c r="R167" s="1"/>
      <c r="S167" s="1"/>
      <c r="T167" s="1"/>
      <c r="U167" s="1"/>
      <c r="V167" s="1"/>
    </row>
    <row r="168" spans="1:22" s="72" customFormat="1" ht="15" hidden="1" customHeight="1" x14ac:dyDescent="0.2">
      <c r="A168" s="1"/>
      <c r="B168" s="2"/>
      <c r="C168" s="2"/>
      <c r="D168" s="1"/>
      <c r="E168" s="1"/>
      <c r="F168" s="1"/>
      <c r="G168" s="1"/>
      <c r="H168" s="1"/>
      <c r="I168" s="1"/>
      <c r="J168" s="1"/>
      <c r="K168" s="1"/>
      <c r="L168" s="1"/>
      <c r="M168" s="1"/>
      <c r="N168" s="1"/>
      <c r="O168" s="1"/>
      <c r="P168" s="1"/>
      <c r="Q168" s="1"/>
      <c r="R168" s="1"/>
      <c r="S168" s="1"/>
      <c r="T168" s="1"/>
      <c r="U168" s="1"/>
      <c r="V168" s="1"/>
    </row>
    <row r="169" spans="1:22" s="72" customFormat="1" ht="15" hidden="1" customHeight="1" x14ac:dyDescent="0.2">
      <c r="A169" s="1"/>
      <c r="B169" s="2"/>
      <c r="C169" s="2"/>
      <c r="D169" s="1"/>
      <c r="E169" s="1"/>
      <c r="F169" s="1"/>
      <c r="G169" s="1"/>
      <c r="H169" s="1"/>
      <c r="I169" s="1"/>
      <c r="J169" s="1"/>
      <c r="K169" s="1"/>
      <c r="L169" s="1"/>
      <c r="M169" s="1"/>
      <c r="N169" s="1"/>
      <c r="O169" s="1"/>
      <c r="P169" s="1"/>
      <c r="Q169" s="1"/>
      <c r="R169" s="1"/>
      <c r="S169" s="1"/>
      <c r="T169" s="1"/>
      <c r="U169" s="1"/>
      <c r="V169" s="1"/>
    </row>
    <row r="170" spans="1:22" s="72" customFormat="1" ht="15" hidden="1" customHeight="1" x14ac:dyDescent="0.2">
      <c r="A170" s="1"/>
      <c r="B170" s="2"/>
      <c r="C170" s="2"/>
      <c r="D170" s="1"/>
      <c r="E170" s="1"/>
      <c r="F170" s="1"/>
      <c r="G170" s="1"/>
      <c r="H170" s="1"/>
      <c r="I170" s="1"/>
      <c r="J170" s="1"/>
      <c r="K170" s="1"/>
      <c r="L170" s="1"/>
      <c r="M170" s="1"/>
      <c r="N170" s="1"/>
      <c r="O170" s="1"/>
      <c r="P170" s="1"/>
      <c r="Q170" s="1"/>
      <c r="R170" s="1"/>
      <c r="S170" s="1"/>
      <c r="T170" s="1"/>
      <c r="U170" s="1"/>
      <c r="V170" s="1"/>
    </row>
    <row r="171" spans="1:22" s="72" customFormat="1" ht="15" hidden="1" customHeight="1" x14ac:dyDescent="0.2">
      <c r="A171" s="1"/>
      <c r="B171" s="2"/>
      <c r="C171" s="2"/>
      <c r="D171" s="1"/>
      <c r="E171" s="1"/>
      <c r="F171" s="1"/>
      <c r="G171" s="1"/>
      <c r="H171" s="1"/>
      <c r="I171" s="1"/>
      <c r="J171" s="1"/>
      <c r="K171" s="1"/>
      <c r="L171" s="1"/>
      <c r="M171" s="1"/>
      <c r="N171" s="1"/>
      <c r="O171" s="1"/>
      <c r="P171" s="1"/>
      <c r="Q171" s="1"/>
      <c r="R171" s="1"/>
      <c r="S171" s="1"/>
      <c r="T171" s="1"/>
      <c r="U171" s="1"/>
      <c r="V171" s="1"/>
    </row>
    <row r="172" spans="1:22" s="72" customFormat="1" ht="15" hidden="1" customHeight="1" x14ac:dyDescent="0.2">
      <c r="A172" s="1"/>
      <c r="B172" s="2"/>
      <c r="C172" s="2"/>
      <c r="D172" s="1"/>
      <c r="E172" s="1"/>
      <c r="F172" s="1"/>
      <c r="G172" s="1"/>
      <c r="H172" s="1"/>
      <c r="I172" s="1"/>
      <c r="J172" s="1"/>
      <c r="K172" s="1"/>
      <c r="L172" s="1"/>
      <c r="M172" s="1"/>
      <c r="N172" s="1"/>
      <c r="O172" s="1"/>
      <c r="P172" s="1"/>
      <c r="Q172" s="1"/>
      <c r="R172" s="1"/>
      <c r="S172" s="1"/>
      <c r="T172" s="1"/>
      <c r="U172" s="1"/>
      <c r="V172" s="1"/>
    </row>
    <row r="173" spans="1:22" s="72" customFormat="1" ht="15" hidden="1" customHeight="1" x14ac:dyDescent="0.2">
      <c r="A173" s="1"/>
      <c r="B173" s="2"/>
      <c r="C173" s="2"/>
      <c r="D173" s="1"/>
      <c r="E173" s="1"/>
      <c r="F173" s="1"/>
      <c r="G173" s="1"/>
      <c r="H173" s="1"/>
      <c r="I173" s="1"/>
      <c r="J173" s="1"/>
      <c r="K173" s="1"/>
      <c r="L173" s="1"/>
      <c r="M173" s="1"/>
      <c r="N173" s="1"/>
      <c r="O173" s="1"/>
      <c r="P173" s="1"/>
      <c r="Q173" s="1"/>
      <c r="R173" s="1"/>
      <c r="S173" s="1"/>
      <c r="T173" s="1"/>
      <c r="U173" s="1"/>
      <c r="V173" s="1"/>
    </row>
    <row r="174" spans="1:22" s="72" customFormat="1" ht="15" hidden="1" customHeight="1" x14ac:dyDescent="0.2">
      <c r="A174" s="1"/>
      <c r="B174" s="2"/>
      <c r="C174" s="2"/>
      <c r="D174" s="1"/>
      <c r="E174" s="1"/>
      <c r="F174" s="1"/>
      <c r="G174" s="1"/>
      <c r="H174" s="1"/>
      <c r="I174" s="1"/>
      <c r="J174" s="1"/>
      <c r="K174" s="1"/>
      <c r="L174" s="1"/>
      <c r="M174" s="1"/>
      <c r="N174" s="1"/>
      <c r="O174" s="1"/>
      <c r="P174" s="1"/>
      <c r="Q174" s="1"/>
      <c r="R174" s="1"/>
      <c r="S174" s="1"/>
      <c r="T174" s="1"/>
      <c r="U174" s="1"/>
      <c r="V174" s="1"/>
    </row>
    <row r="175" spans="1:22" s="72" customFormat="1" ht="15" hidden="1" customHeight="1" x14ac:dyDescent="0.2">
      <c r="A175" s="1"/>
      <c r="B175" s="2"/>
      <c r="C175" s="2"/>
      <c r="D175" s="1"/>
      <c r="E175" s="1"/>
      <c r="F175" s="1"/>
      <c r="G175" s="1"/>
      <c r="H175" s="1"/>
      <c r="I175" s="1"/>
      <c r="J175" s="1"/>
      <c r="K175" s="1"/>
      <c r="L175" s="1"/>
      <c r="M175" s="1"/>
      <c r="N175" s="1"/>
      <c r="O175" s="1"/>
      <c r="P175" s="1"/>
      <c r="Q175" s="1"/>
      <c r="R175" s="1"/>
      <c r="S175" s="1"/>
      <c r="T175" s="1"/>
      <c r="U175" s="1"/>
      <c r="V175" s="1"/>
    </row>
    <row r="176" spans="1:22" s="72" customFormat="1" ht="15" hidden="1" customHeight="1" x14ac:dyDescent="0.2">
      <c r="A176" s="1"/>
      <c r="B176" s="2"/>
      <c r="C176" s="2"/>
      <c r="D176" s="1"/>
      <c r="E176" s="1"/>
      <c r="F176" s="1"/>
      <c r="G176" s="1"/>
      <c r="H176" s="1"/>
      <c r="I176" s="1"/>
      <c r="J176" s="1"/>
      <c r="K176" s="1"/>
      <c r="L176" s="1"/>
      <c r="M176" s="1"/>
      <c r="N176" s="1"/>
      <c r="O176" s="1"/>
      <c r="P176" s="1"/>
      <c r="Q176" s="1"/>
      <c r="R176" s="1"/>
      <c r="S176" s="1"/>
      <c r="T176" s="1"/>
      <c r="U176" s="1"/>
      <c r="V176" s="1"/>
    </row>
    <row r="177" spans="1:22" s="72" customFormat="1" ht="15" hidden="1" customHeight="1" x14ac:dyDescent="0.2">
      <c r="A177" s="1"/>
      <c r="B177" s="2"/>
      <c r="C177" s="2"/>
      <c r="D177" s="1"/>
      <c r="E177" s="1"/>
      <c r="F177" s="1"/>
      <c r="G177" s="1"/>
      <c r="H177" s="1"/>
      <c r="I177" s="1"/>
      <c r="J177" s="1"/>
      <c r="K177" s="1"/>
      <c r="L177" s="1"/>
      <c r="M177" s="1"/>
      <c r="N177" s="1"/>
      <c r="O177" s="1"/>
      <c r="P177" s="1"/>
      <c r="Q177" s="1"/>
      <c r="R177" s="1"/>
      <c r="S177" s="1"/>
      <c r="T177" s="1"/>
      <c r="U177" s="1"/>
      <c r="V177" s="1"/>
    </row>
    <row r="178" spans="1:22" s="72" customFormat="1" ht="15" hidden="1" customHeight="1" x14ac:dyDescent="0.2">
      <c r="A178" s="1"/>
      <c r="B178" s="2"/>
      <c r="C178" s="2"/>
      <c r="D178" s="1"/>
      <c r="E178" s="1"/>
      <c r="F178" s="1"/>
      <c r="G178" s="1"/>
      <c r="H178" s="1"/>
      <c r="I178" s="1"/>
      <c r="J178" s="1"/>
      <c r="K178" s="1"/>
      <c r="L178" s="1"/>
      <c r="M178" s="1"/>
      <c r="N178" s="1"/>
      <c r="O178" s="1"/>
      <c r="P178" s="1"/>
      <c r="Q178" s="1"/>
      <c r="R178" s="1"/>
      <c r="S178" s="1"/>
      <c r="T178" s="1"/>
      <c r="U178" s="1"/>
      <c r="V178" s="1"/>
    </row>
    <row r="179" spans="1:22" s="72" customFormat="1" ht="15" hidden="1" customHeight="1" x14ac:dyDescent="0.2">
      <c r="A179" s="1"/>
      <c r="B179" s="2"/>
      <c r="C179" s="2"/>
      <c r="D179" s="1"/>
      <c r="E179" s="1"/>
      <c r="F179" s="1"/>
      <c r="G179" s="1"/>
      <c r="H179" s="1"/>
      <c r="I179" s="1"/>
      <c r="J179" s="1"/>
      <c r="K179" s="1"/>
      <c r="L179" s="1"/>
      <c r="M179" s="1"/>
      <c r="N179" s="1"/>
      <c r="O179" s="1"/>
      <c r="P179" s="1"/>
      <c r="Q179" s="1"/>
      <c r="R179" s="1"/>
      <c r="S179" s="1"/>
      <c r="T179" s="1"/>
      <c r="U179" s="1"/>
      <c r="V179" s="1"/>
    </row>
    <row r="180" spans="1:22" s="72" customFormat="1" ht="15" hidden="1" customHeight="1" x14ac:dyDescent="0.2">
      <c r="A180" s="1"/>
      <c r="B180" s="2"/>
      <c r="C180" s="2"/>
      <c r="D180" s="1"/>
      <c r="E180" s="1"/>
      <c r="F180" s="1"/>
      <c r="G180" s="1"/>
      <c r="H180" s="1"/>
      <c r="I180" s="1"/>
      <c r="J180" s="1"/>
      <c r="K180" s="1"/>
      <c r="L180" s="1"/>
      <c r="M180" s="1"/>
      <c r="N180" s="1"/>
      <c r="O180" s="1"/>
      <c r="P180" s="1"/>
      <c r="Q180" s="1"/>
      <c r="R180" s="1"/>
      <c r="S180" s="1"/>
      <c r="T180" s="1"/>
      <c r="U180" s="1"/>
      <c r="V180" s="1"/>
    </row>
    <row r="181" spans="1:22" s="72" customFormat="1" ht="15" hidden="1" customHeight="1" x14ac:dyDescent="0.2">
      <c r="A181" s="1"/>
      <c r="B181" s="2"/>
      <c r="C181" s="2"/>
      <c r="D181" s="1"/>
      <c r="E181" s="1"/>
      <c r="F181" s="1"/>
      <c r="G181" s="1"/>
      <c r="H181" s="1"/>
      <c r="I181" s="1"/>
      <c r="J181" s="1"/>
      <c r="K181" s="1"/>
      <c r="L181" s="1"/>
      <c r="M181" s="1"/>
      <c r="N181" s="1"/>
      <c r="O181" s="1"/>
      <c r="P181" s="1"/>
      <c r="Q181" s="1"/>
      <c r="R181" s="1"/>
      <c r="S181" s="1"/>
      <c r="T181" s="1"/>
      <c r="U181" s="1"/>
      <c r="V181" s="1"/>
    </row>
    <row r="182" spans="1:22" s="72" customFormat="1" ht="15" hidden="1" customHeight="1" x14ac:dyDescent="0.2">
      <c r="A182" s="1"/>
      <c r="B182" s="2"/>
      <c r="C182" s="2"/>
      <c r="D182" s="1"/>
      <c r="E182" s="1"/>
      <c r="F182" s="1"/>
      <c r="G182" s="1"/>
      <c r="H182" s="1"/>
      <c r="I182" s="1"/>
      <c r="J182" s="1"/>
      <c r="K182" s="1"/>
      <c r="L182" s="1"/>
      <c r="M182" s="1"/>
      <c r="N182" s="1"/>
      <c r="O182" s="1"/>
      <c r="P182" s="1"/>
      <c r="Q182" s="1"/>
      <c r="R182" s="1"/>
      <c r="S182" s="1"/>
      <c r="T182" s="1"/>
      <c r="U182" s="1"/>
      <c r="V182" s="1"/>
    </row>
    <row r="183" spans="1:22" s="72" customFormat="1" ht="15" hidden="1" customHeight="1" x14ac:dyDescent="0.2">
      <c r="A183" s="1"/>
      <c r="B183" s="2"/>
      <c r="C183" s="2"/>
      <c r="D183" s="1"/>
      <c r="E183" s="1"/>
      <c r="F183" s="1"/>
      <c r="G183" s="1"/>
      <c r="H183" s="1"/>
      <c r="I183" s="1"/>
      <c r="J183" s="1"/>
      <c r="K183" s="1"/>
      <c r="L183" s="1"/>
      <c r="M183" s="1"/>
      <c r="N183" s="1"/>
      <c r="O183" s="1"/>
      <c r="P183" s="1"/>
      <c r="Q183" s="1"/>
      <c r="R183" s="1"/>
      <c r="S183" s="1"/>
      <c r="T183" s="1"/>
      <c r="U183" s="1"/>
      <c r="V183" s="1"/>
    </row>
    <row r="184" spans="1:22" s="72" customFormat="1" ht="15" hidden="1" customHeight="1" x14ac:dyDescent="0.2">
      <c r="A184" s="1"/>
      <c r="B184" s="2"/>
      <c r="C184" s="2"/>
      <c r="D184" s="1"/>
      <c r="E184" s="1"/>
      <c r="F184" s="1"/>
      <c r="G184" s="1"/>
      <c r="H184" s="1"/>
      <c r="I184" s="1"/>
      <c r="J184" s="1"/>
      <c r="K184" s="1"/>
      <c r="L184" s="1"/>
      <c r="M184" s="1"/>
      <c r="N184" s="1"/>
      <c r="O184" s="1"/>
      <c r="P184" s="1"/>
      <c r="Q184" s="1"/>
      <c r="R184" s="1"/>
      <c r="S184" s="1"/>
      <c r="T184" s="1"/>
      <c r="U184" s="1"/>
      <c r="V184" s="1"/>
    </row>
    <row r="185" spans="1:22" s="72" customFormat="1" ht="15" hidden="1" customHeight="1" x14ac:dyDescent="0.2">
      <c r="A185" s="1"/>
      <c r="B185" s="2"/>
      <c r="C185" s="2"/>
      <c r="D185" s="1"/>
      <c r="E185" s="1"/>
      <c r="F185" s="1"/>
      <c r="G185" s="1"/>
      <c r="H185" s="1"/>
      <c r="I185" s="1"/>
      <c r="J185" s="1"/>
      <c r="K185" s="1"/>
      <c r="L185" s="1"/>
      <c r="M185" s="1"/>
      <c r="N185" s="1"/>
      <c r="O185" s="1"/>
      <c r="P185" s="1"/>
      <c r="Q185" s="1"/>
      <c r="R185" s="1"/>
      <c r="S185" s="1"/>
      <c r="T185" s="1"/>
      <c r="U185" s="1"/>
      <c r="V185" s="1"/>
    </row>
    <row r="186" spans="1:22" s="72" customFormat="1" ht="15" hidden="1" customHeight="1" x14ac:dyDescent="0.2">
      <c r="A186" s="1"/>
      <c r="B186" s="2"/>
      <c r="C186" s="2"/>
      <c r="D186" s="1"/>
      <c r="E186" s="1"/>
      <c r="F186" s="1"/>
      <c r="G186" s="1"/>
      <c r="H186" s="1"/>
      <c r="I186" s="1"/>
      <c r="J186" s="1"/>
      <c r="K186" s="1"/>
      <c r="L186" s="1"/>
      <c r="M186" s="1"/>
      <c r="N186" s="1"/>
      <c r="O186" s="1"/>
      <c r="P186" s="1"/>
      <c r="Q186" s="1"/>
      <c r="R186" s="1"/>
      <c r="S186" s="1"/>
      <c r="T186" s="1"/>
      <c r="U186" s="1"/>
      <c r="V186" s="1"/>
    </row>
    <row r="187" spans="1:22" s="72" customFormat="1" ht="15" hidden="1" customHeight="1" x14ac:dyDescent="0.2">
      <c r="A187" s="1"/>
      <c r="B187" s="2"/>
      <c r="C187" s="2"/>
      <c r="D187" s="1"/>
      <c r="E187" s="1"/>
      <c r="F187" s="1"/>
      <c r="G187" s="1"/>
      <c r="H187" s="1"/>
      <c r="I187" s="1"/>
      <c r="J187" s="1"/>
      <c r="K187" s="1"/>
      <c r="L187" s="1"/>
      <c r="M187" s="1"/>
      <c r="N187" s="1"/>
      <c r="O187" s="1"/>
      <c r="P187" s="1"/>
      <c r="Q187" s="1"/>
      <c r="R187" s="1"/>
      <c r="S187" s="1"/>
      <c r="T187" s="1"/>
      <c r="U187" s="1"/>
      <c r="V187" s="1"/>
    </row>
    <row r="188" spans="1:22" s="72" customFormat="1" ht="15" hidden="1" customHeight="1" x14ac:dyDescent="0.2">
      <c r="A188" s="1"/>
      <c r="B188" s="2"/>
      <c r="C188" s="2"/>
      <c r="D188" s="1"/>
      <c r="E188" s="1"/>
      <c r="F188" s="1"/>
      <c r="G188" s="1"/>
      <c r="H188" s="1"/>
      <c r="I188" s="1"/>
      <c r="J188" s="1"/>
      <c r="K188" s="1"/>
      <c r="L188" s="1"/>
      <c r="M188" s="1"/>
      <c r="N188" s="1"/>
      <c r="O188" s="1"/>
      <c r="P188" s="1"/>
      <c r="Q188" s="1"/>
      <c r="R188" s="1"/>
      <c r="S188" s="1"/>
      <c r="T188" s="1"/>
      <c r="U188" s="1"/>
      <c r="V188" s="1"/>
    </row>
    <row r="189" spans="1:22" s="72" customFormat="1" ht="15" hidden="1" customHeight="1" x14ac:dyDescent="0.2">
      <c r="A189" s="1"/>
      <c r="B189" s="2"/>
      <c r="C189" s="2"/>
      <c r="D189" s="1"/>
      <c r="E189" s="1"/>
      <c r="F189" s="1"/>
      <c r="G189" s="1"/>
      <c r="H189" s="1"/>
      <c r="I189" s="1"/>
      <c r="J189" s="1"/>
      <c r="K189" s="1"/>
      <c r="L189" s="1"/>
      <c r="M189" s="1"/>
      <c r="N189" s="1"/>
      <c r="O189" s="1"/>
      <c r="P189" s="1"/>
      <c r="Q189" s="1"/>
      <c r="R189" s="1"/>
      <c r="S189" s="1"/>
      <c r="T189" s="1"/>
      <c r="U189" s="1"/>
      <c r="V189" s="1"/>
    </row>
    <row r="190" spans="1:22" s="72" customFormat="1" ht="15" hidden="1" customHeight="1" x14ac:dyDescent="0.2">
      <c r="A190" s="1"/>
      <c r="B190" s="2"/>
      <c r="C190" s="2"/>
      <c r="D190" s="1"/>
      <c r="E190" s="1"/>
      <c r="F190" s="1"/>
      <c r="G190" s="1"/>
      <c r="H190" s="1"/>
      <c r="I190" s="1"/>
      <c r="J190" s="1"/>
      <c r="K190" s="1"/>
      <c r="L190" s="1"/>
      <c r="M190" s="1"/>
      <c r="N190" s="1"/>
      <c r="O190" s="1"/>
      <c r="P190" s="1"/>
      <c r="Q190" s="1"/>
      <c r="R190" s="1"/>
      <c r="S190" s="1"/>
      <c r="T190" s="1"/>
      <c r="U190" s="1"/>
      <c r="V190" s="1"/>
    </row>
    <row r="191" spans="1:22" s="72" customFormat="1" ht="15" hidden="1" customHeight="1" x14ac:dyDescent="0.2">
      <c r="A191" s="1"/>
      <c r="B191" s="2"/>
      <c r="C191" s="2"/>
      <c r="D191" s="1"/>
      <c r="E191" s="1"/>
      <c r="F191" s="1"/>
      <c r="G191" s="1"/>
      <c r="H191" s="1"/>
      <c r="I191" s="1"/>
      <c r="J191" s="1"/>
      <c r="K191" s="1"/>
      <c r="L191" s="1"/>
      <c r="M191" s="1"/>
      <c r="N191" s="1"/>
      <c r="O191" s="1"/>
      <c r="P191" s="1"/>
      <c r="Q191" s="1"/>
      <c r="R191" s="1"/>
      <c r="S191" s="1"/>
      <c r="T191" s="1"/>
      <c r="U191" s="1"/>
      <c r="V191" s="1"/>
    </row>
    <row r="192" spans="1:22" s="72" customFormat="1" ht="15" hidden="1" customHeight="1" x14ac:dyDescent="0.2">
      <c r="A192" s="1"/>
      <c r="B192" s="2"/>
      <c r="C192" s="2"/>
      <c r="D192" s="1"/>
      <c r="E192" s="1"/>
      <c r="F192" s="1"/>
      <c r="G192" s="1"/>
      <c r="H192" s="1"/>
      <c r="I192" s="1"/>
      <c r="J192" s="1"/>
      <c r="K192" s="1"/>
      <c r="L192" s="1"/>
      <c r="M192" s="1"/>
      <c r="N192" s="1"/>
      <c r="O192" s="1"/>
      <c r="P192" s="1"/>
      <c r="Q192" s="1"/>
      <c r="R192" s="1"/>
      <c r="S192" s="1"/>
      <c r="T192" s="1"/>
      <c r="U192" s="1"/>
      <c r="V192" s="1"/>
    </row>
    <row r="193" spans="1:22" s="72" customFormat="1" ht="15" hidden="1" customHeight="1" x14ac:dyDescent="0.2">
      <c r="A193" s="1"/>
      <c r="B193" s="2"/>
      <c r="C193" s="2"/>
      <c r="D193" s="1"/>
      <c r="E193" s="1"/>
      <c r="F193" s="1"/>
      <c r="G193" s="1"/>
      <c r="H193" s="1"/>
      <c r="I193" s="1"/>
      <c r="J193" s="1"/>
      <c r="K193" s="1"/>
      <c r="L193" s="1"/>
      <c r="M193" s="1"/>
      <c r="N193" s="1"/>
      <c r="O193" s="1"/>
      <c r="P193" s="1"/>
      <c r="Q193" s="1"/>
      <c r="R193" s="1"/>
      <c r="S193" s="1"/>
      <c r="T193" s="1"/>
      <c r="U193" s="1"/>
      <c r="V193" s="1"/>
    </row>
    <row r="194" spans="1:22" s="72" customFormat="1" ht="15" hidden="1" customHeight="1" x14ac:dyDescent="0.2">
      <c r="A194" s="1"/>
      <c r="B194" s="2"/>
      <c r="C194" s="2"/>
      <c r="D194" s="1"/>
      <c r="E194" s="1"/>
      <c r="F194" s="1"/>
      <c r="G194" s="1"/>
      <c r="H194" s="1"/>
      <c r="I194" s="1"/>
      <c r="J194" s="1"/>
      <c r="K194" s="1"/>
      <c r="L194" s="1"/>
      <c r="M194" s="1"/>
      <c r="N194" s="1"/>
      <c r="O194" s="1"/>
      <c r="P194" s="1"/>
      <c r="Q194" s="1"/>
      <c r="R194" s="1"/>
      <c r="S194" s="1"/>
      <c r="T194" s="1"/>
      <c r="U194" s="1"/>
      <c r="V194" s="1"/>
    </row>
    <row r="195" spans="1:22" s="72" customFormat="1" ht="15" hidden="1" customHeight="1" x14ac:dyDescent="0.2">
      <c r="A195" s="1"/>
      <c r="B195" s="2"/>
      <c r="C195" s="2"/>
      <c r="D195" s="1"/>
      <c r="E195" s="1"/>
      <c r="F195" s="1"/>
      <c r="G195" s="1"/>
      <c r="H195" s="1"/>
      <c r="I195" s="1"/>
      <c r="J195" s="1"/>
      <c r="K195" s="1"/>
      <c r="L195" s="1"/>
      <c r="M195" s="1"/>
      <c r="N195" s="1"/>
      <c r="O195" s="1"/>
      <c r="P195" s="1"/>
      <c r="Q195" s="1"/>
      <c r="R195" s="1"/>
      <c r="S195" s="1"/>
      <c r="T195" s="1"/>
      <c r="U195" s="1"/>
      <c r="V195" s="1"/>
    </row>
    <row r="196" spans="1:22" s="72" customFormat="1" ht="15" hidden="1" customHeight="1" x14ac:dyDescent="0.2">
      <c r="A196" s="1"/>
      <c r="B196" s="2"/>
      <c r="C196" s="2"/>
      <c r="D196" s="1"/>
      <c r="E196" s="1"/>
      <c r="F196" s="1"/>
      <c r="G196" s="1"/>
      <c r="H196" s="1"/>
      <c r="I196" s="1"/>
      <c r="J196" s="1"/>
      <c r="K196" s="1"/>
      <c r="L196" s="1"/>
      <c r="M196" s="1"/>
      <c r="N196" s="1"/>
      <c r="O196" s="1"/>
      <c r="P196" s="1"/>
      <c r="Q196" s="1"/>
      <c r="R196" s="1"/>
      <c r="S196" s="1"/>
      <c r="T196" s="1"/>
      <c r="U196" s="1"/>
      <c r="V196" s="1"/>
    </row>
    <row r="197" spans="1:22" s="72" customFormat="1" ht="15" hidden="1" customHeight="1" x14ac:dyDescent="0.2">
      <c r="A197" s="1"/>
      <c r="B197" s="2"/>
      <c r="C197" s="2"/>
      <c r="D197" s="1"/>
      <c r="E197" s="1"/>
      <c r="F197" s="1"/>
      <c r="G197" s="1"/>
      <c r="H197" s="1"/>
      <c r="I197" s="1"/>
      <c r="J197" s="1"/>
      <c r="K197" s="1"/>
      <c r="L197" s="1"/>
      <c r="M197" s="1"/>
      <c r="N197" s="1"/>
      <c r="O197" s="1"/>
      <c r="P197" s="1"/>
      <c r="Q197" s="1"/>
      <c r="R197" s="1"/>
      <c r="S197" s="1"/>
      <c r="T197" s="1"/>
      <c r="U197" s="1"/>
      <c r="V197" s="1"/>
    </row>
    <row r="198" spans="1:22" s="72" customFormat="1" ht="15" hidden="1" customHeight="1" x14ac:dyDescent="0.2">
      <c r="A198" s="1"/>
      <c r="B198" s="2"/>
      <c r="C198" s="2"/>
      <c r="D198" s="1"/>
      <c r="E198" s="1"/>
      <c r="F198" s="1"/>
      <c r="G198" s="1"/>
      <c r="H198" s="1"/>
      <c r="I198" s="1"/>
      <c r="J198" s="1"/>
      <c r="K198" s="1"/>
      <c r="L198" s="1"/>
      <c r="M198" s="1"/>
      <c r="N198" s="1"/>
      <c r="O198" s="1"/>
      <c r="P198" s="1"/>
      <c r="Q198" s="1"/>
      <c r="R198" s="1"/>
      <c r="S198" s="1"/>
      <c r="T198" s="1"/>
      <c r="U198" s="1"/>
      <c r="V198" s="1"/>
    </row>
    <row r="199" spans="1:22" s="72" customFormat="1" ht="15" hidden="1" customHeight="1" x14ac:dyDescent="0.2">
      <c r="A199" s="1"/>
      <c r="B199" s="2"/>
      <c r="C199" s="2"/>
      <c r="D199" s="1"/>
      <c r="E199" s="1"/>
      <c r="F199" s="1"/>
      <c r="G199" s="1"/>
      <c r="H199" s="1"/>
      <c r="I199" s="1"/>
      <c r="J199" s="1"/>
      <c r="K199" s="1"/>
      <c r="L199" s="1"/>
      <c r="M199" s="1"/>
      <c r="N199" s="1"/>
      <c r="O199" s="1"/>
      <c r="P199" s="1"/>
      <c r="Q199" s="1"/>
      <c r="R199" s="1"/>
      <c r="S199" s="1"/>
      <c r="T199" s="1"/>
      <c r="U199" s="1"/>
      <c r="V199" s="1"/>
    </row>
    <row r="200" spans="1:22" s="72" customFormat="1" ht="15" hidden="1" customHeight="1" x14ac:dyDescent="0.2">
      <c r="A200" s="1"/>
      <c r="B200" s="2"/>
      <c r="C200" s="2"/>
      <c r="D200" s="1"/>
      <c r="E200" s="1"/>
      <c r="F200" s="1"/>
      <c r="G200" s="1"/>
      <c r="H200" s="1"/>
      <c r="I200" s="1"/>
      <c r="J200" s="1"/>
      <c r="K200" s="1"/>
      <c r="L200" s="1"/>
      <c r="M200" s="1"/>
      <c r="N200" s="1"/>
      <c r="O200" s="1"/>
      <c r="P200" s="1"/>
      <c r="Q200" s="1"/>
      <c r="R200" s="1"/>
      <c r="S200" s="1"/>
      <c r="T200" s="1"/>
      <c r="U200" s="1"/>
      <c r="V200" s="1"/>
    </row>
    <row r="201" spans="1:22" s="72" customFormat="1" ht="15" hidden="1" customHeight="1" x14ac:dyDescent="0.2">
      <c r="A201" s="1"/>
      <c r="B201" s="2"/>
      <c r="C201" s="2"/>
      <c r="D201" s="1"/>
      <c r="E201" s="1"/>
      <c r="F201" s="1"/>
      <c r="G201" s="1"/>
      <c r="H201" s="1"/>
      <c r="I201" s="1"/>
      <c r="J201" s="1"/>
      <c r="K201" s="1"/>
      <c r="L201" s="1"/>
      <c r="M201" s="1"/>
      <c r="N201" s="1"/>
      <c r="O201" s="1"/>
      <c r="P201" s="1"/>
      <c r="Q201" s="1"/>
      <c r="R201" s="1"/>
      <c r="S201" s="1"/>
      <c r="T201" s="1"/>
      <c r="U201" s="1"/>
      <c r="V201" s="1"/>
    </row>
    <row r="202" spans="1:22" s="72" customFormat="1" ht="15" hidden="1" customHeight="1" x14ac:dyDescent="0.2">
      <c r="A202" s="1"/>
      <c r="B202" s="2"/>
      <c r="C202" s="2"/>
      <c r="D202" s="1"/>
      <c r="E202" s="1"/>
      <c r="F202" s="1"/>
      <c r="G202" s="1"/>
      <c r="H202" s="1"/>
      <c r="I202" s="1"/>
      <c r="J202" s="1"/>
      <c r="K202" s="1"/>
      <c r="L202" s="1"/>
      <c r="M202" s="1"/>
      <c r="N202" s="1"/>
      <c r="O202" s="1"/>
      <c r="P202" s="1"/>
      <c r="Q202" s="1"/>
      <c r="R202" s="1"/>
      <c r="S202" s="1"/>
      <c r="T202" s="1"/>
      <c r="U202" s="1"/>
      <c r="V202" s="1"/>
    </row>
    <row r="203" spans="1:22" s="72" customFormat="1" ht="15" hidden="1" customHeight="1" x14ac:dyDescent="0.2">
      <c r="A203" s="1"/>
      <c r="B203" s="2"/>
      <c r="C203" s="2"/>
      <c r="D203" s="1"/>
      <c r="E203" s="1"/>
      <c r="F203" s="1"/>
      <c r="G203" s="1"/>
      <c r="H203" s="1"/>
      <c r="I203" s="1"/>
      <c r="J203" s="1"/>
      <c r="K203" s="1"/>
      <c r="L203" s="1"/>
      <c r="M203" s="1"/>
      <c r="N203" s="1"/>
      <c r="O203" s="1"/>
      <c r="P203" s="1"/>
      <c r="Q203" s="1"/>
      <c r="R203" s="1"/>
      <c r="S203" s="1"/>
      <c r="T203" s="1"/>
      <c r="U203" s="1"/>
      <c r="V203" s="1"/>
    </row>
    <row r="204" spans="1:22" s="72" customFormat="1" ht="15" hidden="1" customHeight="1" x14ac:dyDescent="0.2">
      <c r="A204" s="1"/>
      <c r="B204" s="2"/>
      <c r="C204" s="2"/>
      <c r="D204" s="1"/>
      <c r="E204" s="1"/>
      <c r="F204" s="1"/>
      <c r="G204" s="1"/>
      <c r="H204" s="1"/>
      <c r="I204" s="1"/>
      <c r="J204" s="1"/>
      <c r="K204" s="1"/>
      <c r="L204" s="1"/>
      <c r="M204" s="1"/>
      <c r="N204" s="1"/>
      <c r="O204" s="1"/>
      <c r="P204" s="1"/>
      <c r="Q204" s="1"/>
      <c r="R204" s="1"/>
      <c r="S204" s="1"/>
      <c r="T204" s="1"/>
      <c r="U204" s="1"/>
      <c r="V204" s="1"/>
    </row>
    <row r="205" spans="1:22" s="72" customFormat="1" ht="15" hidden="1" customHeight="1" x14ac:dyDescent="0.2">
      <c r="A205" s="1"/>
      <c r="B205" s="2"/>
      <c r="C205" s="2"/>
      <c r="D205" s="1"/>
      <c r="E205" s="1"/>
      <c r="F205" s="1"/>
      <c r="G205" s="1"/>
      <c r="H205" s="1"/>
      <c r="I205" s="1"/>
      <c r="J205" s="1"/>
      <c r="K205" s="1"/>
      <c r="L205" s="1"/>
      <c r="M205" s="1"/>
      <c r="N205" s="1"/>
      <c r="O205" s="1"/>
      <c r="P205" s="1"/>
      <c r="Q205" s="1"/>
      <c r="R205" s="1"/>
      <c r="S205" s="1"/>
      <c r="T205" s="1"/>
      <c r="U205" s="1"/>
      <c r="V205" s="1"/>
    </row>
    <row r="206" spans="1:22" s="72" customFormat="1" ht="15" hidden="1" customHeight="1" x14ac:dyDescent="0.2">
      <c r="A206" s="1"/>
      <c r="B206" s="2"/>
      <c r="C206" s="2"/>
      <c r="D206" s="1"/>
      <c r="E206" s="1"/>
      <c r="F206" s="1"/>
      <c r="G206" s="1"/>
      <c r="H206" s="1"/>
      <c r="I206" s="1"/>
      <c r="J206" s="1"/>
      <c r="K206" s="1"/>
      <c r="L206" s="1"/>
      <c r="M206" s="1"/>
      <c r="N206" s="1"/>
      <c r="O206" s="1"/>
      <c r="P206" s="1"/>
      <c r="Q206" s="1"/>
      <c r="R206" s="1"/>
      <c r="S206" s="1"/>
      <c r="T206" s="1"/>
      <c r="U206" s="1"/>
      <c r="V206" s="1"/>
    </row>
    <row r="207" spans="1:22" s="72" customFormat="1" ht="15" hidden="1" customHeight="1" x14ac:dyDescent="0.2">
      <c r="A207" s="1"/>
      <c r="B207" s="2"/>
      <c r="C207" s="2"/>
      <c r="D207" s="1"/>
      <c r="E207" s="1"/>
      <c r="F207" s="1"/>
      <c r="G207" s="1"/>
      <c r="H207" s="1"/>
      <c r="I207" s="1"/>
      <c r="J207" s="1"/>
      <c r="K207" s="1"/>
      <c r="L207" s="1"/>
      <c r="M207" s="1"/>
      <c r="N207" s="1"/>
      <c r="O207" s="1"/>
      <c r="P207" s="1"/>
      <c r="Q207" s="1"/>
      <c r="R207" s="1"/>
      <c r="S207" s="1"/>
      <c r="T207" s="1"/>
      <c r="U207" s="1"/>
      <c r="V207" s="1"/>
    </row>
    <row r="208" spans="1:22" s="72" customFormat="1" ht="15" hidden="1" customHeight="1" x14ac:dyDescent="0.2">
      <c r="A208" s="1"/>
      <c r="B208" s="2"/>
      <c r="C208" s="2"/>
      <c r="D208" s="1"/>
      <c r="E208" s="1"/>
      <c r="F208" s="1"/>
      <c r="G208" s="1"/>
      <c r="H208" s="1"/>
      <c r="I208" s="1"/>
      <c r="J208" s="1"/>
      <c r="K208" s="1"/>
      <c r="L208" s="1"/>
      <c r="M208" s="1"/>
      <c r="N208" s="1"/>
      <c r="O208" s="1"/>
      <c r="P208" s="1"/>
      <c r="Q208" s="1"/>
      <c r="R208" s="1"/>
      <c r="S208" s="1"/>
      <c r="T208" s="1"/>
      <c r="U208" s="1"/>
      <c r="V208" s="1"/>
    </row>
    <row r="209" spans="1:22" s="72" customFormat="1" ht="15" hidden="1" customHeight="1" x14ac:dyDescent="0.2">
      <c r="A209" s="1"/>
      <c r="B209" s="2"/>
      <c r="C209" s="2"/>
      <c r="D209" s="1"/>
      <c r="E209" s="1"/>
      <c r="F209" s="1"/>
      <c r="G209" s="1"/>
      <c r="H209" s="1"/>
      <c r="I209" s="1"/>
      <c r="J209" s="1"/>
      <c r="K209" s="1"/>
      <c r="L209" s="1"/>
      <c r="M209" s="1"/>
      <c r="N209" s="1"/>
      <c r="O209" s="1"/>
      <c r="P209" s="1"/>
      <c r="Q209" s="1"/>
      <c r="R209" s="1"/>
      <c r="S209" s="1"/>
      <c r="T209" s="1"/>
      <c r="U209" s="1"/>
      <c r="V209" s="1"/>
    </row>
    <row r="210" spans="1:22" s="72" customFormat="1" ht="15" hidden="1" customHeight="1" x14ac:dyDescent="0.2">
      <c r="A210" s="1"/>
      <c r="B210" s="2"/>
      <c r="C210" s="2"/>
      <c r="D210" s="1"/>
      <c r="E210" s="1"/>
      <c r="F210" s="1"/>
      <c r="G210" s="1"/>
      <c r="H210" s="1"/>
      <c r="I210" s="1"/>
      <c r="J210" s="1"/>
      <c r="K210" s="1"/>
      <c r="L210" s="1"/>
      <c r="M210" s="1"/>
      <c r="N210" s="1"/>
      <c r="O210" s="1"/>
      <c r="P210" s="1"/>
      <c r="Q210" s="1"/>
      <c r="R210" s="1"/>
      <c r="S210" s="1"/>
      <c r="T210" s="1"/>
      <c r="U210" s="1"/>
      <c r="V210" s="1"/>
    </row>
    <row r="211" spans="1:22" s="72" customFormat="1" ht="15" hidden="1" customHeight="1" x14ac:dyDescent="0.2">
      <c r="A211" s="1"/>
      <c r="B211" s="2"/>
      <c r="C211" s="2"/>
      <c r="D211" s="1"/>
      <c r="E211" s="1"/>
      <c r="F211" s="1"/>
      <c r="G211" s="1"/>
      <c r="H211" s="1"/>
      <c r="I211" s="1"/>
      <c r="J211" s="1"/>
      <c r="K211" s="1"/>
      <c r="L211" s="1"/>
      <c r="M211" s="1"/>
      <c r="N211" s="1"/>
      <c r="O211" s="1"/>
      <c r="P211" s="1"/>
      <c r="Q211" s="1"/>
      <c r="R211" s="1"/>
      <c r="S211" s="1"/>
      <c r="T211" s="1"/>
      <c r="U211" s="1"/>
      <c r="V211" s="1"/>
    </row>
    <row r="212" spans="1:22" s="72" customFormat="1" ht="15" hidden="1" customHeight="1" x14ac:dyDescent="0.2">
      <c r="A212" s="1"/>
      <c r="B212" s="2"/>
      <c r="C212" s="2"/>
      <c r="D212" s="1"/>
      <c r="E212" s="1"/>
      <c r="F212" s="1"/>
      <c r="G212" s="1"/>
      <c r="H212" s="1"/>
      <c r="I212" s="1"/>
      <c r="J212" s="1"/>
      <c r="K212" s="1"/>
      <c r="L212" s="1"/>
      <c r="M212" s="1"/>
      <c r="N212" s="1"/>
      <c r="O212" s="1"/>
      <c r="P212" s="1"/>
      <c r="Q212" s="1"/>
      <c r="R212" s="1"/>
      <c r="S212" s="1"/>
      <c r="T212" s="1"/>
      <c r="U212" s="1"/>
      <c r="V212" s="1"/>
    </row>
    <row r="213" spans="1:22" s="72" customFormat="1" ht="15" hidden="1" customHeight="1" x14ac:dyDescent="0.2">
      <c r="A213" s="1"/>
      <c r="B213" s="2"/>
      <c r="C213" s="2"/>
      <c r="D213" s="1"/>
      <c r="E213" s="1"/>
      <c r="F213" s="1"/>
      <c r="G213" s="1"/>
      <c r="H213" s="1"/>
      <c r="I213" s="1"/>
      <c r="J213" s="1"/>
      <c r="K213" s="1"/>
      <c r="L213" s="1"/>
      <c r="M213" s="1"/>
      <c r="N213" s="1"/>
      <c r="O213" s="1"/>
      <c r="P213" s="1"/>
      <c r="Q213" s="1"/>
      <c r="R213" s="1"/>
      <c r="S213" s="1"/>
      <c r="T213" s="1"/>
      <c r="U213" s="1"/>
      <c r="V213" s="1"/>
    </row>
    <row r="214" spans="1:22" s="72" customFormat="1" ht="15" hidden="1" customHeight="1" x14ac:dyDescent="0.2">
      <c r="A214" s="1"/>
      <c r="B214" s="2"/>
      <c r="C214" s="2"/>
      <c r="D214" s="1"/>
      <c r="E214" s="1"/>
      <c r="F214" s="1"/>
      <c r="G214" s="1"/>
      <c r="H214" s="1"/>
      <c r="I214" s="1"/>
      <c r="J214" s="1"/>
      <c r="K214" s="1"/>
      <c r="L214" s="1"/>
      <c r="M214" s="1"/>
      <c r="N214" s="1"/>
      <c r="O214" s="1"/>
      <c r="P214" s="1"/>
      <c r="Q214" s="1"/>
      <c r="R214" s="1"/>
      <c r="S214" s="1"/>
      <c r="T214" s="1"/>
      <c r="U214" s="1"/>
      <c r="V214" s="1"/>
    </row>
    <row r="215" spans="1:22" s="72" customFormat="1" ht="15" hidden="1" customHeight="1" x14ac:dyDescent="0.2">
      <c r="A215" s="1"/>
      <c r="B215" s="2"/>
      <c r="C215" s="2"/>
      <c r="D215" s="1"/>
      <c r="E215" s="1"/>
      <c r="F215" s="1"/>
      <c r="G215" s="1"/>
      <c r="H215" s="1"/>
      <c r="I215" s="1"/>
      <c r="J215" s="1"/>
      <c r="K215" s="1"/>
      <c r="L215" s="1"/>
      <c r="M215" s="1"/>
      <c r="N215" s="1"/>
      <c r="O215" s="1"/>
      <c r="P215" s="1"/>
      <c r="Q215" s="1"/>
      <c r="R215" s="1"/>
      <c r="S215" s="1"/>
      <c r="T215" s="1"/>
      <c r="U215" s="1"/>
      <c r="V215" s="1"/>
    </row>
    <row r="216" spans="1:22" s="72" customFormat="1" ht="15" hidden="1" customHeight="1" x14ac:dyDescent="0.2">
      <c r="A216" s="1"/>
      <c r="B216" s="2"/>
      <c r="C216" s="2"/>
      <c r="D216" s="1"/>
      <c r="E216" s="1"/>
      <c r="F216" s="1"/>
      <c r="G216" s="1"/>
      <c r="H216" s="1"/>
      <c r="I216" s="1"/>
      <c r="J216" s="1"/>
      <c r="K216" s="1"/>
      <c r="L216" s="1"/>
      <c r="M216" s="1"/>
      <c r="N216" s="1"/>
      <c r="O216" s="1"/>
      <c r="P216" s="1"/>
      <c r="Q216" s="1"/>
      <c r="R216" s="1"/>
      <c r="S216" s="1"/>
      <c r="T216" s="1"/>
      <c r="U216" s="1"/>
      <c r="V216" s="1"/>
    </row>
    <row r="217" spans="1:22" s="72" customFormat="1" ht="15" hidden="1" customHeight="1" x14ac:dyDescent="0.2">
      <c r="A217" s="1"/>
      <c r="B217" s="2"/>
      <c r="C217" s="2"/>
      <c r="D217" s="1"/>
      <c r="E217" s="1"/>
      <c r="F217" s="1"/>
      <c r="G217" s="1"/>
      <c r="H217" s="1"/>
      <c r="I217" s="1"/>
      <c r="J217" s="1"/>
      <c r="K217" s="1"/>
      <c r="L217" s="1"/>
      <c r="M217" s="1"/>
      <c r="N217" s="1"/>
      <c r="O217" s="1"/>
      <c r="P217" s="1"/>
      <c r="Q217" s="1"/>
      <c r="R217" s="1"/>
      <c r="S217" s="1"/>
      <c r="T217" s="1"/>
      <c r="U217" s="1"/>
      <c r="V217" s="1"/>
    </row>
    <row r="218" spans="1:22" s="72" customFormat="1" ht="15" hidden="1" customHeight="1" x14ac:dyDescent="0.2">
      <c r="A218" s="1"/>
      <c r="B218" s="2"/>
      <c r="C218" s="2"/>
      <c r="D218" s="1"/>
      <c r="E218" s="1"/>
      <c r="F218" s="1"/>
      <c r="G218" s="1"/>
      <c r="H218" s="1"/>
      <c r="I218" s="1"/>
      <c r="J218" s="1"/>
      <c r="K218" s="1"/>
      <c r="L218" s="1"/>
      <c r="M218" s="1"/>
      <c r="N218" s="1"/>
      <c r="O218" s="1"/>
      <c r="P218" s="1"/>
      <c r="Q218" s="1"/>
      <c r="R218" s="1"/>
      <c r="S218" s="1"/>
      <c r="T218" s="1"/>
      <c r="U218" s="1"/>
      <c r="V218" s="1"/>
    </row>
    <row r="219" spans="1:22" s="72" customFormat="1" ht="15" hidden="1" customHeight="1" x14ac:dyDescent="0.2">
      <c r="A219" s="1"/>
      <c r="B219" s="2"/>
      <c r="C219" s="2"/>
      <c r="D219" s="1"/>
      <c r="E219" s="1"/>
      <c r="F219" s="1"/>
      <c r="G219" s="1"/>
      <c r="H219" s="1"/>
      <c r="I219" s="1"/>
      <c r="J219" s="1"/>
      <c r="K219" s="1"/>
      <c r="L219" s="1"/>
      <c r="M219" s="1"/>
      <c r="N219" s="1"/>
      <c r="O219" s="1"/>
      <c r="P219" s="1"/>
      <c r="Q219" s="1"/>
      <c r="R219" s="1"/>
      <c r="S219" s="1"/>
      <c r="T219" s="1"/>
      <c r="U219" s="1"/>
      <c r="V219" s="1"/>
    </row>
    <row r="220" spans="1:22" s="72" customFormat="1" ht="15" hidden="1" customHeight="1" x14ac:dyDescent="0.2">
      <c r="A220" s="1"/>
      <c r="B220" s="2"/>
      <c r="C220" s="2"/>
      <c r="D220" s="1"/>
      <c r="E220" s="1"/>
      <c r="F220" s="1"/>
      <c r="G220" s="1"/>
      <c r="H220" s="1"/>
      <c r="I220" s="1"/>
      <c r="J220" s="1"/>
      <c r="K220" s="1"/>
      <c r="L220" s="1"/>
      <c r="M220" s="1"/>
      <c r="N220" s="1"/>
      <c r="O220" s="1"/>
      <c r="P220" s="1"/>
      <c r="Q220" s="1"/>
      <c r="R220" s="1"/>
      <c r="S220" s="1"/>
      <c r="T220" s="1"/>
      <c r="U220" s="1"/>
      <c r="V220" s="1"/>
    </row>
    <row r="221" spans="1:22" s="72" customFormat="1" ht="15" hidden="1" customHeight="1" x14ac:dyDescent="0.2">
      <c r="A221" s="1"/>
      <c r="B221" s="2"/>
      <c r="C221" s="2"/>
      <c r="D221" s="1"/>
      <c r="E221" s="1"/>
      <c r="F221" s="1"/>
      <c r="G221" s="1"/>
      <c r="H221" s="1"/>
      <c r="I221" s="1"/>
      <c r="J221" s="1"/>
      <c r="K221" s="1"/>
      <c r="L221" s="1"/>
      <c r="M221" s="1"/>
      <c r="N221" s="1"/>
      <c r="O221" s="1"/>
      <c r="P221" s="1"/>
      <c r="Q221" s="1"/>
      <c r="R221" s="1"/>
      <c r="S221" s="1"/>
      <c r="T221" s="1"/>
      <c r="U221" s="1"/>
      <c r="V221" s="1"/>
    </row>
    <row r="222" spans="1:22" s="72" customFormat="1" ht="15" hidden="1" customHeight="1" x14ac:dyDescent="0.2">
      <c r="A222" s="1"/>
      <c r="B222" s="2"/>
      <c r="C222" s="2"/>
      <c r="D222" s="1"/>
      <c r="E222" s="1"/>
      <c r="F222" s="1"/>
      <c r="G222" s="1"/>
      <c r="H222" s="1"/>
      <c r="I222" s="1"/>
      <c r="J222" s="1"/>
      <c r="K222" s="1"/>
      <c r="L222" s="1"/>
      <c r="M222" s="1"/>
      <c r="N222" s="1"/>
      <c r="O222" s="1"/>
      <c r="P222" s="1"/>
      <c r="Q222" s="1"/>
      <c r="R222" s="1"/>
      <c r="S222" s="1"/>
      <c r="T222" s="1"/>
      <c r="U222" s="1"/>
      <c r="V222" s="1"/>
    </row>
    <row r="223" spans="1:22" s="72" customFormat="1" ht="15" hidden="1" customHeight="1" x14ac:dyDescent="0.2">
      <c r="A223" s="1"/>
      <c r="B223" s="2"/>
      <c r="C223" s="2"/>
      <c r="D223" s="1"/>
      <c r="E223" s="1"/>
      <c r="F223" s="1"/>
      <c r="G223" s="1"/>
      <c r="H223" s="1"/>
      <c r="I223" s="1"/>
      <c r="J223" s="1"/>
      <c r="K223" s="1"/>
      <c r="L223" s="1"/>
      <c r="M223" s="1"/>
      <c r="N223" s="1"/>
      <c r="O223" s="1"/>
      <c r="P223" s="1"/>
      <c r="Q223" s="1"/>
      <c r="R223" s="1"/>
      <c r="S223" s="1"/>
      <c r="T223" s="1"/>
      <c r="U223" s="1"/>
      <c r="V223" s="1"/>
    </row>
    <row r="224" spans="1:22" s="72" customFormat="1" ht="15" hidden="1" customHeight="1" x14ac:dyDescent="0.2">
      <c r="A224" s="1"/>
      <c r="B224" s="2"/>
      <c r="C224" s="2"/>
      <c r="D224" s="1"/>
      <c r="E224" s="1"/>
      <c r="F224" s="1"/>
      <c r="G224" s="1"/>
      <c r="H224" s="1"/>
      <c r="I224" s="1"/>
      <c r="J224" s="1"/>
      <c r="K224" s="1"/>
      <c r="L224" s="1"/>
      <c r="M224" s="1"/>
      <c r="N224" s="1"/>
      <c r="O224" s="1"/>
      <c r="P224" s="1"/>
      <c r="Q224" s="1"/>
      <c r="R224" s="1"/>
      <c r="S224" s="1"/>
      <c r="T224" s="1"/>
      <c r="U224" s="1"/>
      <c r="V224" s="1"/>
    </row>
    <row r="225" spans="1:22" s="72" customFormat="1" ht="15" hidden="1" customHeight="1" x14ac:dyDescent="0.2">
      <c r="A225" s="1"/>
      <c r="B225" s="2"/>
      <c r="C225" s="2"/>
      <c r="D225" s="1"/>
      <c r="E225" s="1"/>
      <c r="F225" s="1"/>
      <c r="G225" s="1"/>
      <c r="H225" s="1"/>
      <c r="I225" s="1"/>
      <c r="J225" s="1"/>
      <c r="K225" s="1"/>
      <c r="L225" s="1"/>
      <c r="M225" s="1"/>
      <c r="N225" s="1"/>
      <c r="O225" s="1"/>
      <c r="P225" s="1"/>
      <c r="Q225" s="1"/>
      <c r="R225" s="1"/>
      <c r="S225" s="1"/>
      <c r="T225" s="1"/>
      <c r="U225" s="1"/>
      <c r="V225" s="1"/>
    </row>
    <row r="226" spans="1:22" s="72" customFormat="1" ht="15" hidden="1" customHeight="1" x14ac:dyDescent="0.2">
      <c r="A226" s="1"/>
      <c r="B226" s="2"/>
      <c r="C226" s="2"/>
      <c r="D226" s="1"/>
      <c r="E226" s="1"/>
      <c r="F226" s="1"/>
      <c r="G226" s="1"/>
      <c r="H226" s="1"/>
      <c r="I226" s="1"/>
      <c r="J226" s="1"/>
      <c r="K226" s="1"/>
      <c r="L226" s="1"/>
      <c r="M226" s="1"/>
      <c r="N226" s="1"/>
      <c r="O226" s="1"/>
      <c r="P226" s="1"/>
      <c r="Q226" s="1"/>
      <c r="R226" s="1"/>
      <c r="S226" s="1"/>
      <c r="T226" s="1"/>
      <c r="U226" s="1"/>
      <c r="V226" s="1"/>
    </row>
    <row r="227" spans="1:22" s="72" customFormat="1" ht="15" hidden="1" customHeight="1" x14ac:dyDescent="0.2">
      <c r="A227" s="1"/>
      <c r="B227" s="2"/>
      <c r="C227" s="2"/>
      <c r="D227" s="1"/>
      <c r="E227" s="1"/>
      <c r="F227" s="1"/>
      <c r="G227" s="1"/>
      <c r="H227" s="1"/>
      <c r="I227" s="1"/>
      <c r="J227" s="1"/>
      <c r="K227" s="1"/>
      <c r="L227" s="1"/>
      <c r="M227" s="1"/>
      <c r="N227" s="1"/>
      <c r="O227" s="1"/>
      <c r="P227" s="1"/>
      <c r="Q227" s="1"/>
      <c r="R227" s="1"/>
      <c r="S227" s="1"/>
      <c r="T227" s="1"/>
      <c r="U227" s="1"/>
      <c r="V227" s="1"/>
    </row>
    <row r="228" spans="1:22" s="72" customFormat="1" ht="15" hidden="1" customHeight="1" x14ac:dyDescent="0.2">
      <c r="A228" s="1"/>
      <c r="B228" s="2"/>
      <c r="C228" s="2"/>
      <c r="D228" s="1"/>
      <c r="E228" s="1"/>
      <c r="F228" s="1"/>
      <c r="G228" s="1"/>
      <c r="H228" s="1"/>
      <c r="I228" s="1"/>
      <c r="J228" s="1"/>
      <c r="K228" s="1"/>
      <c r="L228" s="1"/>
      <c r="M228" s="1"/>
      <c r="N228" s="1"/>
      <c r="O228" s="1"/>
      <c r="P228" s="1"/>
      <c r="Q228" s="1"/>
      <c r="R228" s="1"/>
      <c r="S228" s="1"/>
      <c r="T228" s="1"/>
      <c r="U228" s="1"/>
      <c r="V228" s="1"/>
    </row>
    <row r="229" spans="1:22" s="72" customFormat="1" ht="15" hidden="1" customHeight="1" x14ac:dyDescent="0.2">
      <c r="A229" s="1"/>
      <c r="B229" s="2"/>
      <c r="C229" s="2"/>
      <c r="D229" s="1"/>
      <c r="E229" s="1"/>
      <c r="F229" s="1"/>
      <c r="G229" s="1"/>
      <c r="H229" s="1"/>
      <c r="I229" s="1"/>
      <c r="J229" s="1"/>
      <c r="K229" s="1"/>
      <c r="L229" s="1"/>
      <c r="M229" s="1"/>
      <c r="N229" s="1"/>
      <c r="O229" s="1"/>
      <c r="P229" s="1"/>
      <c r="Q229" s="1"/>
      <c r="R229" s="1"/>
      <c r="S229" s="1"/>
      <c r="T229" s="1"/>
      <c r="U229" s="1"/>
      <c r="V229" s="1"/>
    </row>
    <row r="230" spans="1:22" s="72" customFormat="1" ht="15" hidden="1" customHeight="1" x14ac:dyDescent="0.2">
      <c r="A230" s="1"/>
      <c r="B230" s="2"/>
      <c r="C230" s="2"/>
      <c r="D230" s="1"/>
      <c r="E230" s="1"/>
      <c r="F230" s="1"/>
      <c r="G230" s="1"/>
      <c r="H230" s="1"/>
      <c r="I230" s="1"/>
      <c r="J230" s="1"/>
      <c r="K230" s="1"/>
      <c r="L230" s="1"/>
      <c r="M230" s="1"/>
      <c r="N230" s="1"/>
      <c r="O230" s="1"/>
      <c r="P230" s="1"/>
      <c r="Q230" s="1"/>
      <c r="R230" s="1"/>
      <c r="S230" s="1"/>
      <c r="T230" s="1"/>
      <c r="U230" s="1"/>
      <c r="V230" s="1"/>
    </row>
    <row r="231" spans="1:22" s="72" customFormat="1" ht="15" hidden="1" customHeight="1" x14ac:dyDescent="0.2">
      <c r="A231" s="1"/>
      <c r="B231" s="2"/>
      <c r="C231" s="2"/>
      <c r="D231" s="1"/>
      <c r="E231" s="1"/>
      <c r="F231" s="1"/>
      <c r="G231" s="1"/>
      <c r="H231" s="1"/>
      <c r="I231" s="1"/>
      <c r="J231" s="1"/>
      <c r="K231" s="1"/>
      <c r="L231" s="1"/>
      <c r="M231" s="1"/>
      <c r="N231" s="1"/>
      <c r="O231" s="1"/>
      <c r="P231" s="1"/>
      <c r="Q231" s="1"/>
      <c r="R231" s="1"/>
      <c r="S231" s="1"/>
      <c r="T231" s="1"/>
      <c r="U231" s="1"/>
      <c r="V231" s="1"/>
    </row>
    <row r="232" spans="1:22" s="72" customFormat="1" ht="15" hidden="1" customHeight="1" x14ac:dyDescent="0.2">
      <c r="A232" s="1"/>
      <c r="B232" s="2"/>
      <c r="C232" s="2"/>
      <c r="D232" s="1"/>
      <c r="E232" s="1"/>
      <c r="F232" s="1"/>
      <c r="G232" s="1"/>
      <c r="H232" s="1"/>
      <c r="I232" s="1"/>
      <c r="J232" s="1"/>
      <c r="K232" s="1"/>
      <c r="L232" s="1"/>
      <c r="M232" s="1"/>
      <c r="N232" s="1"/>
      <c r="O232" s="1"/>
      <c r="P232" s="1"/>
      <c r="Q232" s="1"/>
      <c r="R232" s="1"/>
      <c r="S232" s="1"/>
      <c r="T232" s="1"/>
      <c r="U232" s="1"/>
      <c r="V232" s="1"/>
    </row>
    <row r="233" spans="1:22" s="72" customFormat="1" ht="15" hidden="1" customHeight="1" x14ac:dyDescent="0.2">
      <c r="A233" s="1"/>
      <c r="B233" s="2"/>
      <c r="C233" s="2"/>
      <c r="D233" s="1"/>
      <c r="E233" s="1"/>
      <c r="F233" s="1"/>
      <c r="G233" s="1"/>
      <c r="H233" s="1"/>
      <c r="I233" s="1"/>
      <c r="J233" s="1"/>
      <c r="K233" s="1"/>
      <c r="L233" s="1"/>
      <c r="M233" s="1"/>
      <c r="N233" s="1"/>
      <c r="O233" s="1"/>
      <c r="P233" s="1"/>
      <c r="Q233" s="1"/>
      <c r="R233" s="1"/>
      <c r="S233" s="1"/>
      <c r="T233" s="1"/>
      <c r="U233" s="1"/>
      <c r="V233" s="1"/>
    </row>
    <row r="234" spans="1:22" s="72" customFormat="1" ht="15" hidden="1" customHeight="1" x14ac:dyDescent="0.2">
      <c r="A234" s="1"/>
      <c r="B234" s="2"/>
      <c r="C234" s="2"/>
      <c r="D234" s="1"/>
      <c r="E234" s="1"/>
      <c r="F234" s="1"/>
      <c r="G234" s="1"/>
      <c r="H234" s="1"/>
      <c r="I234" s="1"/>
      <c r="J234" s="1"/>
      <c r="K234" s="1"/>
      <c r="L234" s="1"/>
      <c r="M234" s="1"/>
      <c r="N234" s="1"/>
      <c r="O234" s="1"/>
      <c r="P234" s="1"/>
      <c r="Q234" s="1"/>
      <c r="R234" s="1"/>
      <c r="S234" s="1"/>
      <c r="T234" s="1"/>
      <c r="U234" s="1"/>
      <c r="V234" s="1"/>
    </row>
    <row r="235" spans="1:22" s="72" customFormat="1" ht="15" hidden="1" customHeight="1" x14ac:dyDescent="0.2">
      <c r="A235" s="1"/>
      <c r="B235" s="2"/>
      <c r="C235" s="2"/>
      <c r="D235" s="1"/>
      <c r="E235" s="1"/>
      <c r="F235" s="1"/>
      <c r="G235" s="1"/>
      <c r="H235" s="1"/>
      <c r="I235" s="1"/>
      <c r="J235" s="1"/>
      <c r="K235" s="1"/>
      <c r="L235" s="1"/>
      <c r="M235" s="1"/>
      <c r="N235" s="1"/>
      <c r="O235" s="1"/>
      <c r="P235" s="1"/>
      <c r="Q235" s="1"/>
      <c r="R235" s="1"/>
      <c r="S235" s="1"/>
      <c r="T235" s="1"/>
      <c r="U235" s="1"/>
      <c r="V235" s="1"/>
    </row>
    <row r="236" spans="1:22" s="72" customFormat="1" ht="15" hidden="1" customHeight="1" x14ac:dyDescent="0.2">
      <c r="A236" s="1"/>
      <c r="B236" s="2"/>
      <c r="C236" s="2"/>
      <c r="D236" s="1"/>
      <c r="E236" s="1"/>
      <c r="F236" s="1"/>
      <c r="G236" s="1"/>
      <c r="H236" s="1"/>
      <c r="I236" s="1"/>
      <c r="J236" s="1"/>
      <c r="K236" s="1"/>
      <c r="L236" s="1"/>
      <c r="M236" s="1"/>
      <c r="N236" s="1"/>
      <c r="O236" s="1"/>
      <c r="P236" s="1"/>
      <c r="Q236" s="1"/>
      <c r="R236" s="1"/>
      <c r="S236" s="1"/>
      <c r="T236" s="1"/>
      <c r="U236" s="1"/>
      <c r="V236" s="1"/>
    </row>
    <row r="237" spans="1:22" s="72" customFormat="1" ht="15" hidden="1" customHeight="1" x14ac:dyDescent="0.2">
      <c r="A237" s="1"/>
      <c r="B237" s="2"/>
      <c r="C237" s="2"/>
      <c r="D237" s="1"/>
      <c r="E237" s="1"/>
      <c r="F237" s="1"/>
      <c r="G237" s="1"/>
      <c r="H237" s="1"/>
      <c r="I237" s="1"/>
      <c r="J237" s="1"/>
      <c r="K237" s="1"/>
      <c r="L237" s="1"/>
      <c r="M237" s="1"/>
      <c r="N237" s="1"/>
      <c r="O237" s="1"/>
      <c r="P237" s="1"/>
      <c r="Q237" s="1"/>
      <c r="R237" s="1"/>
      <c r="S237" s="1"/>
      <c r="T237" s="1"/>
      <c r="U237" s="1"/>
      <c r="V237" s="1"/>
    </row>
    <row r="238" spans="1:22" s="72" customFormat="1" ht="15" hidden="1" customHeight="1" x14ac:dyDescent="0.2">
      <c r="A238" s="1"/>
      <c r="B238" s="2"/>
      <c r="C238" s="2"/>
      <c r="D238" s="1"/>
      <c r="E238" s="1"/>
      <c r="F238" s="1"/>
      <c r="G238" s="1"/>
      <c r="H238" s="1"/>
      <c r="I238" s="1"/>
      <c r="J238" s="1"/>
      <c r="K238" s="1"/>
      <c r="L238" s="1"/>
      <c r="M238" s="1"/>
      <c r="N238" s="1"/>
      <c r="O238" s="1"/>
      <c r="P238" s="1"/>
      <c r="Q238" s="1"/>
      <c r="R238" s="1"/>
      <c r="S238" s="1"/>
      <c r="T238" s="1"/>
      <c r="U238" s="1"/>
      <c r="V238" s="1"/>
    </row>
    <row r="239" spans="1:22" s="72" customFormat="1" ht="15" hidden="1" customHeight="1" x14ac:dyDescent="0.2">
      <c r="A239" s="1"/>
      <c r="B239" s="2"/>
      <c r="C239" s="2"/>
      <c r="D239" s="1"/>
      <c r="E239" s="1"/>
      <c r="F239" s="1"/>
      <c r="G239" s="1"/>
      <c r="H239" s="1"/>
      <c r="I239" s="1"/>
      <c r="J239" s="1"/>
      <c r="K239" s="1"/>
      <c r="L239" s="1"/>
      <c r="M239" s="1"/>
      <c r="N239" s="1"/>
      <c r="O239" s="1"/>
      <c r="P239" s="1"/>
      <c r="Q239" s="1"/>
      <c r="R239" s="1"/>
      <c r="S239" s="1"/>
      <c r="T239" s="1"/>
      <c r="U239" s="1"/>
      <c r="V239" s="1"/>
    </row>
    <row r="240" spans="1:22" s="72" customFormat="1" ht="15" hidden="1" customHeight="1" x14ac:dyDescent="0.2">
      <c r="A240" s="1"/>
      <c r="B240" s="2"/>
      <c r="C240" s="2"/>
      <c r="D240" s="1"/>
      <c r="E240" s="1"/>
      <c r="F240" s="1"/>
      <c r="G240" s="1"/>
      <c r="H240" s="1"/>
      <c r="I240" s="1"/>
      <c r="J240" s="1"/>
      <c r="K240" s="1"/>
      <c r="L240" s="1"/>
      <c r="M240" s="1"/>
      <c r="N240" s="1"/>
      <c r="O240" s="1"/>
      <c r="P240" s="1"/>
      <c r="Q240" s="1"/>
      <c r="R240" s="1"/>
      <c r="S240" s="1"/>
      <c r="T240" s="1"/>
      <c r="U240" s="1"/>
      <c r="V240" s="1"/>
    </row>
    <row r="241" spans="1:22" s="72" customFormat="1" ht="15" hidden="1" customHeight="1" x14ac:dyDescent="0.2">
      <c r="A241" s="1"/>
      <c r="B241" s="2"/>
      <c r="C241" s="2"/>
      <c r="D241" s="1"/>
      <c r="E241" s="1"/>
      <c r="F241" s="1"/>
      <c r="G241" s="1"/>
      <c r="H241" s="1"/>
      <c r="I241" s="1"/>
      <c r="J241" s="1"/>
      <c r="K241" s="1"/>
      <c r="L241" s="1"/>
      <c r="M241" s="1"/>
      <c r="N241" s="1"/>
      <c r="O241" s="1"/>
      <c r="P241" s="1"/>
      <c r="Q241" s="1"/>
      <c r="R241" s="1"/>
      <c r="S241" s="1"/>
      <c r="T241" s="1"/>
      <c r="U241" s="1"/>
      <c r="V241" s="1"/>
    </row>
    <row r="242" spans="1:22" s="72" customFormat="1" ht="15" hidden="1" customHeight="1" x14ac:dyDescent="0.2">
      <c r="A242" s="1"/>
      <c r="B242" s="2"/>
      <c r="C242" s="2"/>
      <c r="D242" s="1"/>
      <c r="E242" s="1"/>
      <c r="F242" s="1"/>
      <c r="G242" s="1"/>
      <c r="H242" s="1"/>
      <c r="I242" s="1"/>
      <c r="J242" s="1"/>
      <c r="K242" s="1"/>
      <c r="L242" s="1"/>
      <c r="M242" s="1"/>
      <c r="N242" s="1"/>
      <c r="O242" s="1"/>
      <c r="P242" s="1"/>
      <c r="Q242" s="1"/>
      <c r="R242" s="1"/>
      <c r="S242" s="1"/>
      <c r="T242" s="1"/>
      <c r="U242" s="1"/>
      <c r="V242" s="1"/>
    </row>
    <row r="243" spans="1:22" s="72" customFormat="1" ht="15" hidden="1" customHeight="1" x14ac:dyDescent="0.2">
      <c r="A243" s="1"/>
      <c r="B243" s="2"/>
      <c r="C243" s="2"/>
      <c r="D243" s="1"/>
      <c r="E243" s="1"/>
      <c r="F243" s="1"/>
      <c r="G243" s="1"/>
      <c r="H243" s="1"/>
      <c r="I243" s="1"/>
      <c r="J243" s="1"/>
      <c r="K243" s="1"/>
      <c r="L243" s="1"/>
      <c r="M243" s="1"/>
      <c r="N243" s="1"/>
      <c r="O243" s="1"/>
      <c r="P243" s="1"/>
      <c r="Q243" s="1"/>
      <c r="R243" s="1"/>
      <c r="S243" s="1"/>
      <c r="T243" s="1"/>
      <c r="U243" s="1"/>
      <c r="V243" s="1"/>
    </row>
    <row r="244" spans="1:22" s="72" customFormat="1" ht="15" hidden="1" customHeight="1" x14ac:dyDescent="0.2">
      <c r="A244" s="1"/>
      <c r="B244" s="2"/>
      <c r="C244" s="2"/>
      <c r="D244" s="1"/>
      <c r="E244" s="1"/>
      <c r="F244" s="1"/>
      <c r="G244" s="1"/>
      <c r="H244" s="1"/>
      <c r="I244" s="1"/>
      <c r="J244" s="1"/>
      <c r="K244" s="1"/>
      <c r="L244" s="1"/>
      <c r="M244" s="1"/>
      <c r="N244" s="1"/>
      <c r="O244" s="1"/>
      <c r="P244" s="1"/>
      <c r="Q244" s="1"/>
      <c r="R244" s="1"/>
      <c r="S244" s="1"/>
      <c r="T244" s="1"/>
      <c r="U244" s="1"/>
      <c r="V244" s="1"/>
    </row>
    <row r="245" spans="1:22" s="72" customFormat="1" ht="15" hidden="1" customHeight="1" x14ac:dyDescent="0.2">
      <c r="A245" s="1"/>
      <c r="B245" s="2"/>
      <c r="C245" s="2"/>
      <c r="D245" s="1"/>
      <c r="E245" s="1"/>
      <c r="F245" s="1"/>
      <c r="G245" s="1"/>
      <c r="H245" s="1"/>
      <c r="I245" s="1"/>
      <c r="J245" s="1"/>
      <c r="K245" s="1"/>
      <c r="L245" s="1"/>
      <c r="M245" s="1"/>
      <c r="N245" s="1"/>
      <c r="O245" s="1"/>
      <c r="P245" s="1"/>
      <c r="Q245" s="1"/>
      <c r="R245" s="1"/>
      <c r="S245" s="1"/>
      <c r="T245" s="1"/>
      <c r="U245" s="1"/>
      <c r="V245" s="1"/>
    </row>
    <row r="246" spans="1:22" s="72" customFormat="1" ht="15" hidden="1" customHeight="1" x14ac:dyDescent="0.2">
      <c r="A246" s="1"/>
      <c r="B246" s="2"/>
      <c r="C246" s="2"/>
      <c r="D246" s="1"/>
      <c r="E246" s="1"/>
      <c r="F246" s="1"/>
      <c r="G246" s="1"/>
      <c r="H246" s="1"/>
      <c r="I246" s="1"/>
      <c r="J246" s="1"/>
      <c r="K246" s="1"/>
      <c r="L246" s="1"/>
      <c r="M246" s="1"/>
      <c r="N246" s="1"/>
      <c r="O246" s="1"/>
      <c r="P246" s="1"/>
      <c r="Q246" s="1"/>
      <c r="R246" s="1"/>
      <c r="S246" s="1"/>
      <c r="T246" s="1"/>
      <c r="U246" s="1"/>
      <c r="V246" s="1"/>
    </row>
    <row r="247" spans="1:22" s="72" customFormat="1" ht="15" hidden="1" customHeight="1" x14ac:dyDescent="0.2">
      <c r="A247" s="1"/>
      <c r="B247" s="2"/>
      <c r="C247" s="2"/>
      <c r="D247" s="1"/>
      <c r="E247" s="1"/>
      <c r="F247" s="1"/>
      <c r="G247" s="1"/>
      <c r="H247" s="1"/>
      <c r="I247" s="1"/>
      <c r="J247" s="1"/>
      <c r="K247" s="1"/>
      <c r="L247" s="1"/>
      <c r="M247" s="1"/>
      <c r="N247" s="1"/>
      <c r="O247" s="1"/>
      <c r="P247" s="1"/>
      <c r="Q247" s="1"/>
      <c r="R247" s="1"/>
      <c r="S247" s="1"/>
      <c r="T247" s="1"/>
      <c r="U247" s="1"/>
      <c r="V247" s="1"/>
    </row>
    <row r="248" spans="1:22" s="72" customFormat="1" ht="15" hidden="1" customHeight="1" x14ac:dyDescent="0.2">
      <c r="A248" s="1"/>
      <c r="B248" s="2"/>
      <c r="C248" s="2"/>
      <c r="D248" s="1"/>
      <c r="E248" s="1"/>
      <c r="F248" s="1"/>
      <c r="G248" s="1"/>
      <c r="H248" s="1"/>
      <c r="I248" s="1"/>
      <c r="J248" s="1"/>
      <c r="K248" s="1"/>
      <c r="L248" s="1"/>
      <c r="M248" s="1"/>
      <c r="N248" s="1"/>
      <c r="O248" s="1"/>
      <c r="P248" s="1"/>
      <c r="Q248" s="1"/>
      <c r="R248" s="1"/>
      <c r="S248" s="1"/>
      <c r="T248" s="1"/>
      <c r="U248" s="1"/>
      <c r="V248" s="1"/>
    </row>
    <row r="249" spans="1:22" s="72" customFormat="1" ht="15" hidden="1" customHeight="1" x14ac:dyDescent="0.2">
      <c r="A249" s="1"/>
      <c r="B249" s="2"/>
      <c r="C249" s="2"/>
      <c r="D249" s="1"/>
      <c r="E249" s="1"/>
      <c r="F249" s="1"/>
      <c r="G249" s="1"/>
      <c r="H249" s="1"/>
      <c r="I249" s="1"/>
      <c r="J249" s="1"/>
      <c r="K249" s="1"/>
      <c r="L249" s="1"/>
      <c r="M249" s="1"/>
      <c r="N249" s="1"/>
      <c r="O249" s="1"/>
      <c r="P249" s="1"/>
      <c r="Q249" s="1"/>
      <c r="R249" s="1"/>
      <c r="S249" s="1"/>
      <c r="T249" s="1"/>
      <c r="U249" s="1"/>
      <c r="V249" s="1"/>
    </row>
    <row r="250" spans="1:22" s="72" customFormat="1" ht="15" hidden="1" customHeight="1" x14ac:dyDescent="0.2">
      <c r="A250" s="1"/>
      <c r="B250" s="2"/>
      <c r="C250" s="2"/>
      <c r="D250" s="1"/>
      <c r="E250" s="1"/>
      <c r="F250" s="1"/>
      <c r="G250" s="1"/>
      <c r="H250" s="1"/>
      <c r="I250" s="1"/>
      <c r="J250" s="1"/>
      <c r="K250" s="1"/>
      <c r="L250" s="1"/>
      <c r="M250" s="1"/>
      <c r="N250" s="1"/>
      <c r="O250" s="1"/>
      <c r="P250" s="1"/>
      <c r="Q250" s="1"/>
      <c r="R250" s="1"/>
      <c r="S250" s="1"/>
      <c r="T250" s="1"/>
      <c r="U250" s="1"/>
      <c r="V250" s="1"/>
    </row>
    <row r="251" spans="1:22" s="72" customFormat="1" ht="15" hidden="1" customHeight="1" x14ac:dyDescent="0.2">
      <c r="A251" s="1"/>
      <c r="B251" s="2"/>
      <c r="C251" s="2"/>
      <c r="D251" s="1"/>
      <c r="E251" s="1"/>
      <c r="F251" s="1"/>
      <c r="G251" s="1"/>
      <c r="H251" s="1"/>
      <c r="I251" s="1"/>
      <c r="J251" s="1"/>
      <c r="K251" s="1"/>
      <c r="L251" s="1"/>
      <c r="M251" s="1"/>
      <c r="N251" s="1"/>
      <c r="O251" s="1"/>
      <c r="P251" s="1"/>
      <c r="Q251" s="1"/>
      <c r="R251" s="1"/>
      <c r="S251" s="1"/>
      <c r="T251" s="1"/>
      <c r="U251" s="1"/>
      <c r="V251" s="1"/>
    </row>
    <row r="252" spans="1:22" s="72" customFormat="1" ht="15" hidden="1" customHeight="1" x14ac:dyDescent="0.2">
      <c r="A252" s="1"/>
      <c r="B252" s="2"/>
      <c r="C252" s="2"/>
      <c r="D252" s="1"/>
      <c r="E252" s="1"/>
      <c r="F252" s="1"/>
      <c r="G252" s="1"/>
      <c r="H252" s="1"/>
      <c r="I252" s="1"/>
      <c r="J252" s="1"/>
      <c r="K252" s="1"/>
      <c r="L252" s="1"/>
      <c r="M252" s="1"/>
      <c r="N252" s="1"/>
      <c r="O252" s="1"/>
      <c r="P252" s="1"/>
      <c r="Q252" s="1"/>
      <c r="R252" s="1"/>
      <c r="S252" s="1"/>
      <c r="T252" s="1"/>
      <c r="U252" s="1"/>
      <c r="V252" s="1"/>
    </row>
    <row r="253" spans="1:22" s="72" customFormat="1" ht="15" hidden="1" customHeight="1" x14ac:dyDescent="0.2">
      <c r="A253" s="1"/>
      <c r="B253" s="2"/>
      <c r="C253" s="2"/>
      <c r="D253" s="1"/>
      <c r="E253" s="1"/>
      <c r="F253" s="1"/>
      <c r="G253" s="1"/>
      <c r="H253" s="1"/>
      <c r="I253" s="1"/>
      <c r="J253" s="1"/>
      <c r="K253" s="1"/>
      <c r="L253" s="1"/>
      <c r="M253" s="1"/>
      <c r="N253" s="1"/>
      <c r="O253" s="1"/>
      <c r="P253" s="1"/>
      <c r="Q253" s="1"/>
      <c r="R253" s="1"/>
      <c r="S253" s="1"/>
      <c r="T253" s="1"/>
      <c r="U253" s="1"/>
      <c r="V253" s="1"/>
    </row>
    <row r="254" spans="1:22" s="72" customFormat="1" ht="15" hidden="1" customHeight="1" x14ac:dyDescent="0.2">
      <c r="A254" s="1"/>
      <c r="B254" s="2"/>
      <c r="C254" s="2"/>
      <c r="D254" s="1"/>
      <c r="E254" s="1"/>
      <c r="F254" s="1"/>
      <c r="G254" s="1"/>
      <c r="H254" s="1"/>
      <c r="I254" s="1"/>
      <c r="J254" s="1"/>
      <c r="K254" s="1"/>
      <c r="L254" s="1"/>
      <c r="M254" s="1"/>
      <c r="N254" s="1"/>
      <c r="O254" s="1"/>
      <c r="P254" s="1"/>
      <c r="Q254" s="1"/>
      <c r="R254" s="1"/>
      <c r="S254" s="1"/>
      <c r="T254" s="1"/>
      <c r="U254" s="1"/>
      <c r="V254" s="1"/>
    </row>
    <row r="255" spans="1:22" s="72" customFormat="1" ht="15" hidden="1" customHeight="1" x14ac:dyDescent="0.2">
      <c r="A255" s="1"/>
      <c r="B255" s="2"/>
      <c r="C255" s="2"/>
      <c r="D255" s="1"/>
      <c r="E255" s="1"/>
      <c r="F255" s="1"/>
      <c r="G255" s="1"/>
      <c r="H255" s="1"/>
      <c r="I255" s="1"/>
      <c r="J255" s="1"/>
      <c r="K255" s="1"/>
      <c r="L255" s="1"/>
      <c r="M255" s="1"/>
      <c r="N255" s="1"/>
      <c r="O255" s="1"/>
      <c r="P255" s="1"/>
      <c r="Q255" s="1"/>
      <c r="R255" s="1"/>
      <c r="S255" s="1"/>
      <c r="T255" s="1"/>
      <c r="U255" s="1"/>
      <c r="V255" s="1"/>
    </row>
    <row r="256" spans="1:22" s="72" customFormat="1" ht="15" hidden="1" customHeight="1" x14ac:dyDescent="0.2">
      <c r="A256" s="1"/>
      <c r="B256" s="2"/>
      <c r="C256" s="2"/>
      <c r="D256" s="1"/>
      <c r="E256" s="1"/>
      <c r="F256" s="1"/>
      <c r="G256" s="1"/>
      <c r="H256" s="1"/>
      <c r="I256" s="1"/>
      <c r="J256" s="1"/>
      <c r="K256" s="1"/>
      <c r="L256" s="1"/>
      <c r="M256" s="1"/>
      <c r="N256" s="1"/>
      <c r="O256" s="1"/>
      <c r="P256" s="1"/>
      <c r="Q256" s="1"/>
      <c r="R256" s="1"/>
      <c r="S256" s="1"/>
      <c r="T256" s="1"/>
      <c r="U256" s="1"/>
      <c r="V256" s="1"/>
    </row>
    <row r="257" spans="1:22" s="72" customFormat="1" ht="15" hidden="1" customHeight="1" x14ac:dyDescent="0.2">
      <c r="A257" s="1"/>
      <c r="B257" s="2"/>
      <c r="C257" s="2"/>
      <c r="D257" s="1"/>
      <c r="E257" s="1"/>
      <c r="F257" s="1"/>
      <c r="G257" s="1"/>
      <c r="H257" s="1"/>
      <c r="I257" s="1"/>
      <c r="J257" s="1"/>
      <c r="K257" s="1"/>
      <c r="L257" s="1"/>
      <c r="M257" s="1"/>
      <c r="N257" s="1"/>
      <c r="O257" s="1"/>
      <c r="P257" s="1"/>
      <c r="Q257" s="1"/>
      <c r="R257" s="1"/>
      <c r="S257" s="1"/>
      <c r="T257" s="1"/>
      <c r="U257" s="1"/>
      <c r="V257" s="1"/>
    </row>
    <row r="258" spans="1:22" s="72" customFormat="1" ht="15" hidden="1" customHeight="1" x14ac:dyDescent="0.2">
      <c r="A258" s="1"/>
      <c r="B258" s="2"/>
      <c r="C258" s="2"/>
      <c r="D258" s="1"/>
      <c r="E258" s="1"/>
      <c r="F258" s="1"/>
      <c r="G258" s="1"/>
      <c r="H258" s="1"/>
      <c r="I258" s="1"/>
      <c r="J258" s="1"/>
      <c r="K258" s="1"/>
      <c r="L258" s="1"/>
      <c r="M258" s="1"/>
      <c r="N258" s="1"/>
      <c r="O258" s="1"/>
      <c r="P258" s="1"/>
      <c r="Q258" s="1"/>
      <c r="R258" s="1"/>
      <c r="S258" s="1"/>
      <c r="T258" s="1"/>
      <c r="U258" s="1"/>
      <c r="V258" s="1"/>
    </row>
    <row r="259" spans="1:22" s="72" customFormat="1" ht="15" hidden="1" customHeight="1" x14ac:dyDescent="0.2">
      <c r="A259" s="1"/>
      <c r="B259" s="2"/>
      <c r="C259" s="2"/>
      <c r="D259" s="1"/>
      <c r="E259" s="1"/>
      <c r="F259" s="1"/>
      <c r="G259" s="1"/>
      <c r="H259" s="1"/>
      <c r="I259" s="1"/>
      <c r="J259" s="1"/>
      <c r="K259" s="1"/>
      <c r="L259" s="1"/>
      <c r="M259" s="1"/>
      <c r="N259" s="1"/>
      <c r="O259" s="1"/>
      <c r="P259" s="1"/>
      <c r="Q259" s="1"/>
      <c r="R259" s="1"/>
      <c r="S259" s="1"/>
      <c r="T259" s="1"/>
      <c r="U259" s="1"/>
      <c r="V259" s="1"/>
    </row>
    <row r="260" spans="1:22" s="72" customFormat="1" ht="15" hidden="1" customHeight="1" x14ac:dyDescent="0.2">
      <c r="A260" s="1"/>
      <c r="B260" s="2"/>
      <c r="C260" s="2"/>
      <c r="D260" s="1"/>
      <c r="E260" s="1"/>
      <c r="F260" s="1"/>
      <c r="G260" s="1"/>
      <c r="H260" s="1"/>
      <c r="I260" s="1"/>
      <c r="J260" s="1"/>
      <c r="K260" s="1"/>
      <c r="L260" s="1"/>
      <c r="M260" s="1"/>
      <c r="N260" s="1"/>
      <c r="O260" s="1"/>
      <c r="P260" s="1"/>
      <c r="Q260" s="1"/>
      <c r="R260" s="1"/>
      <c r="S260" s="1"/>
      <c r="T260" s="1"/>
      <c r="U260" s="1"/>
      <c r="V260" s="1"/>
    </row>
    <row r="261" spans="1:22" s="72" customFormat="1" ht="15" hidden="1" customHeight="1" x14ac:dyDescent="0.2">
      <c r="A261" s="1"/>
      <c r="B261" s="2"/>
      <c r="C261" s="2"/>
      <c r="D261" s="1"/>
      <c r="E261" s="1"/>
      <c r="F261" s="1"/>
      <c r="G261" s="1"/>
      <c r="H261" s="1"/>
      <c r="I261" s="1"/>
      <c r="J261" s="1"/>
      <c r="K261" s="1"/>
      <c r="L261" s="1"/>
      <c r="M261" s="1"/>
      <c r="N261" s="1"/>
      <c r="O261" s="1"/>
      <c r="P261" s="1"/>
      <c r="Q261" s="1"/>
      <c r="R261" s="1"/>
      <c r="S261" s="1"/>
      <c r="T261" s="1"/>
      <c r="U261" s="1"/>
      <c r="V261" s="1"/>
    </row>
    <row r="262" spans="1:22" s="72" customFormat="1" ht="15" hidden="1" customHeight="1" x14ac:dyDescent="0.2">
      <c r="A262" s="1"/>
      <c r="B262" s="2"/>
      <c r="C262" s="2"/>
      <c r="D262" s="1"/>
      <c r="E262" s="1"/>
      <c r="F262" s="1"/>
      <c r="G262" s="1"/>
      <c r="H262" s="1"/>
      <c r="I262" s="1"/>
      <c r="J262" s="1"/>
      <c r="K262" s="1"/>
      <c r="L262" s="1"/>
      <c r="M262" s="1"/>
      <c r="N262" s="1"/>
      <c r="O262" s="1"/>
      <c r="P262" s="1"/>
      <c r="Q262" s="1"/>
      <c r="R262" s="1"/>
      <c r="S262" s="1"/>
      <c r="T262" s="1"/>
      <c r="U262" s="1"/>
      <c r="V262" s="1"/>
    </row>
    <row r="263" spans="1:22" s="72" customFormat="1" ht="15" hidden="1" customHeight="1" x14ac:dyDescent="0.2">
      <c r="A263" s="1"/>
      <c r="B263" s="2"/>
      <c r="C263" s="2"/>
      <c r="D263" s="1"/>
      <c r="E263" s="1"/>
      <c r="F263" s="1"/>
      <c r="G263" s="1"/>
      <c r="H263" s="1"/>
      <c r="I263" s="1"/>
      <c r="J263" s="1"/>
      <c r="K263" s="1"/>
      <c r="L263" s="1"/>
      <c r="M263" s="1"/>
      <c r="N263" s="1"/>
      <c r="O263" s="1"/>
      <c r="P263" s="1"/>
      <c r="Q263" s="1"/>
      <c r="R263" s="1"/>
      <c r="S263" s="1"/>
      <c r="T263" s="1"/>
      <c r="U263" s="1"/>
      <c r="V263" s="1"/>
    </row>
    <row r="264" spans="1:22" s="72" customFormat="1" ht="15" hidden="1" customHeight="1" x14ac:dyDescent="0.2">
      <c r="A264" s="1"/>
      <c r="B264" s="2"/>
      <c r="C264" s="2"/>
      <c r="D264" s="1"/>
      <c r="E264" s="1"/>
      <c r="F264" s="1"/>
      <c r="G264" s="1"/>
      <c r="H264" s="1"/>
      <c r="I264" s="1"/>
      <c r="J264" s="1"/>
      <c r="K264" s="1"/>
      <c r="L264" s="1"/>
      <c r="M264" s="1"/>
      <c r="N264" s="1"/>
      <c r="O264" s="1"/>
      <c r="P264" s="1"/>
      <c r="Q264" s="1"/>
      <c r="R264" s="1"/>
      <c r="S264" s="1"/>
      <c r="T264" s="1"/>
      <c r="U264" s="1"/>
      <c r="V264" s="1"/>
    </row>
    <row r="265" spans="1:22" s="72" customFormat="1" ht="15" hidden="1" customHeight="1" x14ac:dyDescent="0.2">
      <c r="A265" s="1"/>
      <c r="B265" s="2"/>
      <c r="C265" s="2"/>
      <c r="D265" s="1"/>
      <c r="E265" s="1"/>
      <c r="F265" s="1"/>
      <c r="G265" s="1"/>
      <c r="H265" s="1"/>
      <c r="I265" s="1"/>
      <c r="J265" s="1"/>
      <c r="K265" s="1"/>
      <c r="L265" s="1"/>
      <c r="M265" s="1"/>
      <c r="N265" s="1"/>
      <c r="O265" s="1"/>
      <c r="P265" s="1"/>
      <c r="Q265" s="1"/>
      <c r="R265" s="1"/>
      <c r="S265" s="1"/>
      <c r="T265" s="1"/>
      <c r="U265" s="1"/>
      <c r="V265" s="1"/>
    </row>
    <row r="266" spans="1:22" s="72" customFormat="1" ht="15" hidden="1" customHeight="1" x14ac:dyDescent="0.2">
      <c r="A266" s="1"/>
      <c r="B266" s="2"/>
      <c r="C266" s="2"/>
      <c r="D266" s="1"/>
      <c r="E266" s="1"/>
      <c r="F266" s="1"/>
      <c r="G266" s="1"/>
      <c r="H266" s="1"/>
      <c r="I266" s="1"/>
      <c r="J266" s="1"/>
      <c r="K266" s="1"/>
      <c r="L266" s="1"/>
      <c r="M266" s="1"/>
      <c r="N266" s="1"/>
      <c r="O266" s="1"/>
      <c r="P266" s="1"/>
      <c r="Q266" s="1"/>
      <c r="R266" s="1"/>
      <c r="S266" s="1"/>
      <c r="T266" s="1"/>
      <c r="U266" s="1"/>
      <c r="V266" s="1"/>
    </row>
    <row r="267" spans="1:22" s="72" customFormat="1" ht="15" hidden="1" customHeight="1" x14ac:dyDescent="0.2">
      <c r="A267" s="1"/>
      <c r="B267" s="2"/>
      <c r="C267" s="2"/>
      <c r="D267" s="1"/>
      <c r="E267" s="1"/>
      <c r="F267" s="1"/>
      <c r="G267" s="1"/>
      <c r="H267" s="1"/>
      <c r="I267" s="1"/>
      <c r="J267" s="1"/>
      <c r="K267" s="1"/>
      <c r="L267" s="1"/>
      <c r="M267" s="1"/>
      <c r="N267" s="1"/>
      <c r="O267" s="1"/>
      <c r="P267" s="1"/>
      <c r="Q267" s="1"/>
      <c r="R267" s="1"/>
      <c r="S267" s="1"/>
      <c r="T267" s="1"/>
      <c r="U267" s="1"/>
      <c r="V267" s="1"/>
    </row>
    <row r="268" spans="1:22" s="72" customFormat="1" ht="15" hidden="1" customHeight="1" x14ac:dyDescent="0.2">
      <c r="A268" s="1"/>
      <c r="B268" s="2"/>
      <c r="C268" s="2"/>
      <c r="D268" s="1"/>
      <c r="E268" s="1"/>
      <c r="F268" s="1"/>
      <c r="G268" s="1"/>
      <c r="H268" s="1"/>
      <c r="I268" s="1"/>
      <c r="J268" s="1"/>
      <c r="K268" s="1"/>
      <c r="L268" s="1"/>
      <c r="M268" s="1"/>
      <c r="N268" s="1"/>
      <c r="O268" s="1"/>
      <c r="P268" s="1"/>
      <c r="Q268" s="1"/>
      <c r="R268" s="1"/>
      <c r="S268" s="1"/>
      <c r="T268" s="1"/>
      <c r="U268" s="1"/>
      <c r="V268" s="1"/>
    </row>
    <row r="269" spans="1:22" s="72" customFormat="1" ht="15" hidden="1" customHeight="1" x14ac:dyDescent="0.2">
      <c r="A269" s="1"/>
      <c r="B269" s="2"/>
      <c r="C269" s="2"/>
      <c r="D269" s="1"/>
      <c r="E269" s="1"/>
      <c r="F269" s="1"/>
      <c r="G269" s="1"/>
      <c r="H269" s="1"/>
      <c r="I269" s="1"/>
      <c r="J269" s="1"/>
      <c r="K269" s="1"/>
      <c r="L269" s="1"/>
      <c r="M269" s="1"/>
      <c r="N269" s="1"/>
      <c r="O269" s="1"/>
      <c r="P269" s="1"/>
      <c r="Q269" s="1"/>
      <c r="R269" s="1"/>
      <c r="S269" s="1"/>
      <c r="T269" s="1"/>
      <c r="U269" s="1"/>
      <c r="V269" s="1"/>
    </row>
    <row r="270" spans="1:22" s="72" customFormat="1" ht="15" hidden="1" customHeight="1" x14ac:dyDescent="0.2">
      <c r="A270" s="1"/>
      <c r="B270" s="2"/>
      <c r="C270" s="2"/>
      <c r="D270" s="1"/>
      <c r="E270" s="1"/>
      <c r="F270" s="1"/>
      <c r="G270" s="1"/>
      <c r="H270" s="1"/>
      <c r="I270" s="1"/>
      <c r="J270" s="1"/>
      <c r="K270" s="1"/>
      <c r="L270" s="1"/>
      <c r="M270" s="1"/>
      <c r="N270" s="1"/>
      <c r="O270" s="1"/>
      <c r="P270" s="1"/>
      <c r="Q270" s="1"/>
      <c r="R270" s="1"/>
      <c r="S270" s="1"/>
      <c r="T270" s="1"/>
      <c r="U270" s="1"/>
      <c r="V270" s="1"/>
    </row>
    <row r="271" spans="1:22" s="72" customFormat="1" ht="15" hidden="1" customHeight="1" x14ac:dyDescent="0.2">
      <c r="A271" s="1"/>
      <c r="B271" s="2"/>
      <c r="C271" s="2"/>
      <c r="D271" s="1"/>
      <c r="E271" s="1"/>
      <c r="F271" s="1"/>
      <c r="G271" s="1"/>
      <c r="H271" s="1"/>
      <c r="I271" s="1"/>
      <c r="J271" s="1"/>
      <c r="K271" s="1"/>
      <c r="L271" s="1"/>
      <c r="M271" s="1"/>
      <c r="N271" s="1"/>
      <c r="O271" s="1"/>
      <c r="P271" s="1"/>
      <c r="Q271" s="1"/>
      <c r="R271" s="1"/>
      <c r="S271" s="1"/>
      <c r="T271" s="1"/>
      <c r="U271" s="1"/>
      <c r="V271" s="1"/>
    </row>
    <row r="272" spans="1:22" s="72" customFormat="1" ht="15" hidden="1" customHeight="1" x14ac:dyDescent="0.2">
      <c r="A272" s="1"/>
      <c r="B272" s="2"/>
      <c r="C272" s="2"/>
      <c r="D272" s="1"/>
      <c r="E272" s="1"/>
      <c r="F272" s="1"/>
      <c r="G272" s="1"/>
      <c r="H272" s="1"/>
      <c r="I272" s="1"/>
      <c r="J272" s="1"/>
      <c r="K272" s="1"/>
      <c r="L272" s="1"/>
      <c r="M272" s="1"/>
      <c r="N272" s="1"/>
      <c r="O272" s="1"/>
      <c r="P272" s="1"/>
      <c r="Q272" s="1"/>
      <c r="R272" s="1"/>
      <c r="S272" s="1"/>
      <c r="T272" s="1"/>
      <c r="U272" s="1"/>
      <c r="V272" s="1"/>
    </row>
    <row r="273" spans="1:22" s="72" customFormat="1" ht="15" hidden="1" customHeight="1" x14ac:dyDescent="0.2">
      <c r="A273" s="1"/>
      <c r="B273" s="2"/>
      <c r="C273" s="2"/>
      <c r="D273" s="1"/>
      <c r="E273" s="1"/>
      <c r="F273" s="1"/>
      <c r="G273" s="1"/>
      <c r="H273" s="1"/>
      <c r="I273" s="1"/>
      <c r="J273" s="1"/>
      <c r="K273" s="1"/>
      <c r="L273" s="1"/>
      <c r="M273" s="1"/>
      <c r="N273" s="1"/>
      <c r="O273" s="1"/>
      <c r="P273" s="1"/>
      <c r="Q273" s="1"/>
      <c r="R273" s="1"/>
      <c r="S273" s="1"/>
      <c r="T273" s="1"/>
      <c r="U273" s="1"/>
      <c r="V273" s="1"/>
    </row>
    <row r="274" spans="1:22" s="72" customFormat="1" ht="15" hidden="1" customHeight="1" x14ac:dyDescent="0.2">
      <c r="A274" s="1"/>
      <c r="B274" s="2"/>
      <c r="C274" s="2"/>
      <c r="D274" s="1"/>
      <c r="E274" s="1"/>
      <c r="F274" s="1"/>
      <c r="G274" s="1"/>
      <c r="H274" s="1"/>
      <c r="I274" s="1"/>
      <c r="J274" s="1"/>
      <c r="K274" s="1"/>
      <c r="L274" s="1"/>
      <c r="M274" s="1"/>
      <c r="N274" s="1"/>
      <c r="O274" s="1"/>
      <c r="P274" s="1"/>
      <c r="Q274" s="1"/>
      <c r="R274" s="1"/>
      <c r="S274" s="1"/>
      <c r="T274" s="1"/>
      <c r="U274" s="1"/>
      <c r="V274" s="1"/>
    </row>
    <row r="275" spans="1:22" s="72" customFormat="1" ht="15" hidden="1" customHeight="1" x14ac:dyDescent="0.2">
      <c r="A275" s="1"/>
      <c r="B275" s="2"/>
      <c r="C275" s="2"/>
      <c r="D275" s="1"/>
      <c r="E275" s="1"/>
      <c r="F275" s="1"/>
      <c r="G275" s="1"/>
      <c r="H275" s="1"/>
      <c r="I275" s="1"/>
      <c r="J275" s="1"/>
      <c r="K275" s="1"/>
      <c r="L275" s="1"/>
      <c r="M275" s="1"/>
      <c r="N275" s="1"/>
      <c r="O275" s="1"/>
      <c r="P275" s="1"/>
      <c r="Q275" s="1"/>
      <c r="R275" s="1"/>
      <c r="S275" s="1"/>
      <c r="T275" s="1"/>
      <c r="U275" s="1"/>
      <c r="V275" s="1"/>
    </row>
    <row r="276" spans="1:22" s="72" customFormat="1" ht="15" hidden="1" customHeight="1" x14ac:dyDescent="0.2">
      <c r="A276" s="1"/>
      <c r="B276" s="2"/>
      <c r="C276" s="2"/>
      <c r="D276" s="1"/>
      <c r="E276" s="1"/>
      <c r="F276" s="1"/>
      <c r="G276" s="1"/>
      <c r="H276" s="1"/>
      <c r="I276" s="1"/>
      <c r="J276" s="1"/>
      <c r="K276" s="1"/>
      <c r="L276" s="1"/>
      <c r="M276" s="1"/>
      <c r="N276" s="1"/>
      <c r="O276" s="1"/>
      <c r="P276" s="1"/>
      <c r="Q276" s="1"/>
      <c r="R276" s="1"/>
      <c r="S276" s="1"/>
      <c r="T276" s="1"/>
      <c r="U276" s="1"/>
      <c r="V276" s="1"/>
    </row>
    <row r="277" spans="1:22" s="72" customFormat="1" ht="15" hidden="1" customHeight="1" x14ac:dyDescent="0.2">
      <c r="A277" s="1"/>
      <c r="B277" s="2"/>
      <c r="C277" s="2"/>
      <c r="D277" s="1"/>
      <c r="E277" s="1"/>
      <c r="F277" s="1"/>
      <c r="G277" s="1"/>
      <c r="H277" s="1"/>
      <c r="I277" s="1"/>
      <c r="J277" s="1"/>
      <c r="K277" s="1"/>
      <c r="L277" s="1"/>
      <c r="M277" s="1"/>
      <c r="N277" s="1"/>
      <c r="O277" s="1"/>
      <c r="P277" s="1"/>
      <c r="Q277" s="1"/>
      <c r="R277" s="1"/>
      <c r="S277" s="1"/>
      <c r="T277" s="1"/>
      <c r="U277" s="1"/>
      <c r="V277" s="1"/>
    </row>
    <row r="278" spans="1:22" s="72" customFormat="1" ht="15" hidden="1" customHeight="1" x14ac:dyDescent="0.2">
      <c r="A278" s="1"/>
      <c r="B278" s="2"/>
      <c r="C278" s="2"/>
      <c r="D278" s="1"/>
      <c r="E278" s="1"/>
      <c r="F278" s="1"/>
      <c r="G278" s="1"/>
      <c r="H278" s="1"/>
      <c r="I278" s="1"/>
      <c r="J278" s="1"/>
      <c r="K278" s="1"/>
      <c r="L278" s="1"/>
      <c r="M278" s="1"/>
      <c r="N278" s="1"/>
      <c r="O278" s="1"/>
      <c r="P278" s="1"/>
      <c r="Q278" s="1"/>
      <c r="R278" s="1"/>
      <c r="S278" s="1"/>
      <c r="T278" s="1"/>
      <c r="U278" s="1"/>
      <c r="V278" s="1"/>
    </row>
    <row r="279" spans="1:22" s="72" customFormat="1" ht="15" hidden="1" customHeight="1" x14ac:dyDescent="0.2">
      <c r="A279" s="1"/>
      <c r="B279" s="2"/>
      <c r="C279" s="2"/>
      <c r="D279" s="1"/>
      <c r="E279" s="1"/>
      <c r="F279" s="1"/>
      <c r="G279" s="1"/>
      <c r="H279" s="1"/>
      <c r="I279" s="1"/>
      <c r="J279" s="1"/>
      <c r="K279" s="1"/>
      <c r="L279" s="1"/>
      <c r="M279" s="1"/>
      <c r="N279" s="1"/>
      <c r="O279" s="1"/>
      <c r="P279" s="1"/>
      <c r="Q279" s="1"/>
      <c r="R279" s="1"/>
      <c r="S279" s="1"/>
      <c r="T279" s="1"/>
      <c r="U279" s="1"/>
      <c r="V279" s="1"/>
    </row>
    <row r="280" spans="1:22" s="72" customFormat="1" ht="15" hidden="1" customHeight="1" x14ac:dyDescent="0.2">
      <c r="A280" s="1"/>
      <c r="B280" s="2"/>
      <c r="C280" s="2"/>
      <c r="D280" s="1"/>
      <c r="E280" s="1"/>
      <c r="F280" s="1"/>
      <c r="G280" s="1"/>
      <c r="H280" s="1"/>
      <c r="I280" s="1"/>
      <c r="J280" s="1"/>
      <c r="K280" s="1"/>
      <c r="L280" s="1"/>
      <c r="M280" s="1"/>
      <c r="N280" s="1"/>
      <c r="O280" s="1"/>
      <c r="P280" s="1"/>
      <c r="Q280" s="1"/>
      <c r="R280" s="1"/>
      <c r="S280" s="1"/>
      <c r="T280" s="1"/>
      <c r="U280" s="1"/>
      <c r="V280" s="1"/>
    </row>
    <row r="281" spans="1:22" s="72" customFormat="1" ht="15" hidden="1" customHeight="1" x14ac:dyDescent="0.2">
      <c r="A281" s="1"/>
      <c r="B281" s="2"/>
      <c r="C281" s="2"/>
      <c r="D281" s="1"/>
      <c r="E281" s="1"/>
      <c r="F281" s="1"/>
      <c r="G281" s="1"/>
      <c r="H281" s="1"/>
      <c r="I281" s="1"/>
      <c r="J281" s="1"/>
      <c r="K281" s="1"/>
      <c r="L281" s="1"/>
      <c r="M281" s="1"/>
      <c r="N281" s="1"/>
      <c r="O281" s="1"/>
      <c r="P281" s="1"/>
      <c r="Q281" s="1"/>
      <c r="R281" s="1"/>
      <c r="S281" s="1"/>
      <c r="T281" s="1"/>
      <c r="U281" s="1"/>
      <c r="V281" s="1"/>
    </row>
    <row r="282" spans="1:22" s="72" customFormat="1" ht="15" hidden="1" customHeight="1" x14ac:dyDescent="0.2">
      <c r="A282" s="1"/>
      <c r="B282" s="2"/>
      <c r="C282" s="2"/>
      <c r="D282" s="1"/>
      <c r="E282" s="1"/>
      <c r="F282" s="1"/>
      <c r="G282" s="1"/>
      <c r="H282" s="1"/>
      <c r="I282" s="1"/>
      <c r="J282" s="1"/>
      <c r="K282" s="1"/>
      <c r="L282" s="1"/>
      <c r="M282" s="1"/>
      <c r="N282" s="1"/>
      <c r="O282" s="1"/>
      <c r="P282" s="1"/>
      <c r="Q282" s="1"/>
      <c r="R282" s="1"/>
      <c r="S282" s="1"/>
      <c r="T282" s="1"/>
      <c r="U282" s="1"/>
      <c r="V282" s="1"/>
    </row>
    <row r="283" spans="1:22" s="72" customFormat="1" ht="15" hidden="1" customHeight="1" x14ac:dyDescent="0.2">
      <c r="A283" s="1"/>
      <c r="B283" s="2"/>
      <c r="C283" s="2"/>
      <c r="D283" s="1"/>
      <c r="E283" s="1"/>
      <c r="F283" s="1"/>
      <c r="G283" s="1"/>
      <c r="H283" s="1"/>
      <c r="I283" s="1"/>
      <c r="J283" s="1"/>
      <c r="K283" s="1"/>
      <c r="L283" s="1"/>
      <c r="M283" s="1"/>
      <c r="N283" s="1"/>
      <c r="O283" s="1"/>
      <c r="P283" s="1"/>
      <c r="Q283" s="1"/>
      <c r="R283" s="1"/>
      <c r="S283" s="1"/>
      <c r="T283" s="1"/>
      <c r="U283" s="1"/>
      <c r="V283" s="1"/>
    </row>
    <row r="284" spans="1:22" s="72" customFormat="1" ht="15" hidden="1" customHeight="1" x14ac:dyDescent="0.2">
      <c r="A284" s="1"/>
      <c r="B284" s="2"/>
      <c r="C284" s="2"/>
      <c r="D284" s="1"/>
      <c r="E284" s="1"/>
      <c r="F284" s="1"/>
      <c r="G284" s="1"/>
      <c r="H284" s="1"/>
      <c r="I284" s="1"/>
      <c r="J284" s="1"/>
      <c r="K284" s="1"/>
      <c r="L284" s="1"/>
      <c r="M284" s="1"/>
      <c r="N284" s="1"/>
      <c r="O284" s="1"/>
      <c r="P284" s="1"/>
      <c r="Q284" s="1"/>
      <c r="R284" s="1"/>
      <c r="S284" s="1"/>
      <c r="T284" s="1"/>
      <c r="U284" s="1"/>
      <c r="V284" s="1"/>
    </row>
    <row r="285" spans="1:22" s="72" customFormat="1" ht="15" hidden="1" customHeight="1" x14ac:dyDescent="0.2">
      <c r="A285" s="1"/>
      <c r="B285" s="2"/>
      <c r="C285" s="2"/>
      <c r="D285" s="1"/>
      <c r="E285" s="1"/>
      <c r="F285" s="1"/>
      <c r="G285" s="1"/>
      <c r="H285" s="1"/>
      <c r="I285" s="1"/>
      <c r="J285" s="1"/>
      <c r="K285" s="1"/>
      <c r="L285" s="1"/>
      <c r="M285" s="1"/>
      <c r="N285" s="1"/>
      <c r="O285" s="1"/>
      <c r="P285" s="1"/>
      <c r="Q285" s="1"/>
      <c r="R285" s="1"/>
      <c r="S285" s="1"/>
      <c r="T285" s="1"/>
      <c r="U285" s="1"/>
      <c r="V285" s="1"/>
    </row>
    <row r="286" spans="1:22" s="72" customFormat="1" ht="15" hidden="1" customHeight="1" x14ac:dyDescent="0.2">
      <c r="A286" s="1"/>
      <c r="B286" s="2"/>
      <c r="C286" s="2"/>
      <c r="D286" s="1"/>
      <c r="E286" s="1"/>
      <c r="F286" s="1"/>
      <c r="G286" s="1"/>
      <c r="H286" s="1"/>
      <c r="I286" s="1"/>
      <c r="J286" s="1"/>
      <c r="K286" s="1"/>
      <c r="L286" s="1"/>
      <c r="M286" s="1"/>
      <c r="N286" s="1"/>
      <c r="O286" s="1"/>
      <c r="P286" s="1"/>
      <c r="Q286" s="1"/>
      <c r="R286" s="1"/>
      <c r="S286" s="1"/>
      <c r="T286" s="1"/>
      <c r="U286" s="1"/>
      <c r="V286" s="1"/>
    </row>
    <row r="287" spans="1:22" s="72" customFormat="1" ht="15" hidden="1" customHeight="1" x14ac:dyDescent="0.2">
      <c r="A287" s="1"/>
      <c r="B287" s="2"/>
      <c r="C287" s="2"/>
      <c r="D287" s="1"/>
      <c r="E287" s="1"/>
      <c r="F287" s="1"/>
      <c r="G287" s="1"/>
      <c r="H287" s="1"/>
      <c r="I287" s="1"/>
      <c r="J287" s="1"/>
      <c r="K287" s="1"/>
      <c r="L287" s="1"/>
      <c r="M287" s="1"/>
      <c r="N287" s="1"/>
      <c r="O287" s="1"/>
      <c r="P287" s="1"/>
      <c r="Q287" s="1"/>
      <c r="R287" s="1"/>
      <c r="S287" s="1"/>
      <c r="T287" s="1"/>
      <c r="U287" s="1"/>
      <c r="V287" s="1"/>
    </row>
    <row r="288" spans="1:22" s="72" customFormat="1" ht="15" hidden="1" customHeight="1" x14ac:dyDescent="0.2">
      <c r="A288" s="1"/>
      <c r="B288" s="2"/>
      <c r="C288" s="2"/>
      <c r="D288" s="1"/>
      <c r="E288" s="1"/>
      <c r="F288" s="1"/>
      <c r="G288" s="1"/>
      <c r="H288" s="1"/>
      <c r="I288" s="1"/>
      <c r="J288" s="1"/>
      <c r="K288" s="1"/>
      <c r="L288" s="1"/>
      <c r="M288" s="1"/>
      <c r="N288" s="1"/>
      <c r="O288" s="1"/>
      <c r="P288" s="1"/>
      <c r="Q288" s="1"/>
      <c r="R288" s="1"/>
      <c r="S288" s="1"/>
      <c r="T288" s="1"/>
      <c r="U288" s="1"/>
      <c r="V288" s="1"/>
    </row>
    <row r="289" spans="1:22" s="72" customFormat="1" ht="15" hidden="1" customHeight="1" x14ac:dyDescent="0.2">
      <c r="A289" s="1"/>
      <c r="B289" s="2"/>
      <c r="C289" s="2"/>
      <c r="D289" s="1"/>
      <c r="E289" s="1"/>
      <c r="F289" s="1"/>
      <c r="G289" s="1"/>
      <c r="H289" s="1"/>
      <c r="I289" s="1"/>
      <c r="J289" s="1"/>
      <c r="K289" s="1"/>
      <c r="L289" s="1"/>
      <c r="M289" s="1"/>
      <c r="N289" s="1"/>
      <c r="O289" s="1"/>
      <c r="P289" s="1"/>
      <c r="Q289" s="1"/>
      <c r="R289" s="1"/>
      <c r="S289" s="1"/>
      <c r="T289" s="1"/>
      <c r="U289" s="1"/>
      <c r="V289" s="1"/>
    </row>
    <row r="290" spans="1:22" s="72" customFormat="1" ht="15" hidden="1" customHeight="1" x14ac:dyDescent="0.2">
      <c r="A290" s="1"/>
      <c r="B290" s="2"/>
      <c r="C290" s="2"/>
      <c r="D290" s="1"/>
      <c r="E290" s="1"/>
      <c r="F290" s="1"/>
      <c r="G290" s="1"/>
      <c r="H290" s="1"/>
      <c r="I290" s="1"/>
      <c r="J290" s="1"/>
      <c r="K290" s="1"/>
      <c r="L290" s="1"/>
      <c r="M290" s="1"/>
      <c r="N290" s="1"/>
      <c r="O290" s="1"/>
      <c r="P290" s="1"/>
      <c r="Q290" s="1"/>
      <c r="R290" s="1"/>
      <c r="S290" s="1"/>
      <c r="T290" s="1"/>
      <c r="U290" s="1"/>
      <c r="V290" s="1"/>
    </row>
    <row r="291" spans="1:22" s="72" customFormat="1" ht="15" hidden="1" customHeight="1" x14ac:dyDescent="0.2">
      <c r="A291" s="1"/>
      <c r="B291" s="2"/>
      <c r="C291" s="2"/>
      <c r="D291" s="1"/>
      <c r="E291" s="1"/>
      <c r="F291" s="1"/>
      <c r="G291" s="1"/>
      <c r="H291" s="1"/>
      <c r="I291" s="1"/>
      <c r="J291" s="1"/>
      <c r="K291" s="1"/>
      <c r="L291" s="1"/>
      <c r="M291" s="1"/>
      <c r="N291" s="1"/>
      <c r="O291" s="1"/>
      <c r="P291" s="1"/>
      <c r="Q291" s="1"/>
      <c r="R291" s="1"/>
      <c r="S291" s="1"/>
      <c r="T291" s="1"/>
      <c r="U291" s="1"/>
      <c r="V291" s="1"/>
    </row>
    <row r="292" spans="1:22" s="72" customFormat="1" ht="15" hidden="1" customHeight="1" x14ac:dyDescent="0.2">
      <c r="A292" s="1"/>
      <c r="B292" s="2"/>
      <c r="C292" s="2"/>
      <c r="D292" s="1"/>
      <c r="E292" s="1"/>
      <c r="F292" s="1"/>
      <c r="G292" s="1"/>
      <c r="H292" s="1"/>
      <c r="I292" s="1"/>
      <c r="J292" s="1"/>
      <c r="K292" s="1"/>
      <c r="L292" s="1"/>
      <c r="M292" s="1"/>
      <c r="N292" s="1"/>
      <c r="O292" s="1"/>
      <c r="P292" s="1"/>
      <c r="Q292" s="1"/>
      <c r="R292" s="1"/>
      <c r="S292" s="1"/>
      <c r="T292" s="1"/>
      <c r="U292" s="1"/>
      <c r="V292" s="1"/>
    </row>
    <row r="293" spans="1:22" s="72" customFormat="1" ht="15" hidden="1" customHeight="1" x14ac:dyDescent="0.2">
      <c r="A293" s="1"/>
      <c r="B293" s="2"/>
      <c r="C293" s="2"/>
      <c r="D293" s="1"/>
      <c r="E293" s="1"/>
      <c r="F293" s="1"/>
      <c r="G293" s="1"/>
      <c r="H293" s="1"/>
      <c r="I293" s="1"/>
      <c r="J293" s="1"/>
      <c r="K293" s="1"/>
      <c r="L293" s="1"/>
      <c r="M293" s="1"/>
      <c r="N293" s="1"/>
      <c r="O293" s="1"/>
      <c r="P293" s="1"/>
      <c r="Q293" s="1"/>
      <c r="R293" s="1"/>
      <c r="S293" s="1"/>
      <c r="T293" s="1"/>
      <c r="U293" s="1"/>
      <c r="V293" s="1"/>
    </row>
    <row r="294" spans="1:22" s="72" customFormat="1" ht="15" hidden="1" customHeight="1" x14ac:dyDescent="0.2">
      <c r="A294" s="1"/>
      <c r="B294" s="2"/>
      <c r="C294" s="2"/>
      <c r="D294" s="1"/>
      <c r="E294" s="1"/>
      <c r="F294" s="1"/>
      <c r="G294" s="1"/>
      <c r="H294" s="1"/>
      <c r="I294" s="1"/>
      <c r="J294" s="1"/>
      <c r="K294" s="1"/>
      <c r="L294" s="1"/>
      <c r="M294" s="1"/>
      <c r="N294" s="1"/>
      <c r="O294" s="1"/>
      <c r="P294" s="1"/>
      <c r="Q294" s="1"/>
      <c r="R294" s="1"/>
      <c r="S294" s="1"/>
      <c r="T294" s="1"/>
      <c r="U294" s="1"/>
      <c r="V294" s="1"/>
    </row>
    <row r="295" spans="1:22" s="72" customFormat="1" ht="15" hidden="1" customHeight="1" x14ac:dyDescent="0.2">
      <c r="A295" s="1"/>
      <c r="B295" s="2"/>
      <c r="C295" s="2"/>
      <c r="D295" s="1"/>
      <c r="E295" s="1"/>
      <c r="F295" s="1"/>
      <c r="G295" s="1"/>
      <c r="H295" s="1"/>
      <c r="I295" s="1"/>
      <c r="J295" s="1"/>
      <c r="K295" s="1"/>
      <c r="L295" s="1"/>
      <c r="M295" s="1"/>
      <c r="N295" s="1"/>
      <c r="O295" s="1"/>
      <c r="P295" s="1"/>
      <c r="Q295" s="1"/>
      <c r="R295" s="1"/>
      <c r="S295" s="1"/>
      <c r="T295" s="1"/>
      <c r="U295" s="1"/>
      <c r="V295" s="1"/>
    </row>
    <row r="296" spans="1:22" s="72" customFormat="1" ht="15" hidden="1" customHeight="1" x14ac:dyDescent="0.2">
      <c r="A296" s="1"/>
      <c r="B296" s="2"/>
      <c r="C296" s="2"/>
      <c r="D296" s="1"/>
      <c r="E296" s="1"/>
      <c r="F296" s="1"/>
      <c r="G296" s="1"/>
      <c r="H296" s="1"/>
      <c r="I296" s="1"/>
      <c r="J296" s="1"/>
      <c r="K296" s="1"/>
      <c r="L296" s="1"/>
      <c r="M296" s="1"/>
      <c r="N296" s="1"/>
      <c r="O296" s="1"/>
      <c r="P296" s="1"/>
      <c r="Q296" s="1"/>
      <c r="R296" s="1"/>
      <c r="S296" s="1"/>
      <c r="T296" s="1"/>
      <c r="U296" s="1"/>
      <c r="V296" s="1"/>
    </row>
    <row r="297" spans="1:22" s="72" customFormat="1" ht="15" hidden="1" customHeight="1" x14ac:dyDescent="0.2">
      <c r="A297" s="1"/>
      <c r="B297" s="2"/>
      <c r="C297" s="2"/>
      <c r="D297" s="1"/>
      <c r="E297" s="1"/>
      <c r="F297" s="1"/>
      <c r="G297" s="1"/>
      <c r="H297" s="1"/>
      <c r="I297" s="1"/>
      <c r="J297" s="1"/>
      <c r="K297" s="1"/>
      <c r="L297" s="1"/>
      <c r="M297" s="1"/>
      <c r="N297" s="1"/>
      <c r="O297" s="1"/>
      <c r="P297" s="1"/>
      <c r="Q297" s="1"/>
      <c r="R297" s="1"/>
      <c r="S297" s="1"/>
      <c r="T297" s="1"/>
      <c r="U297" s="1"/>
      <c r="V297" s="1"/>
    </row>
    <row r="298" spans="1:22" s="72" customFormat="1" ht="15" hidden="1" customHeight="1" x14ac:dyDescent="0.2">
      <c r="A298" s="1"/>
      <c r="B298" s="2"/>
      <c r="C298" s="2"/>
      <c r="D298" s="1"/>
      <c r="E298" s="1"/>
      <c r="F298" s="1"/>
      <c r="G298" s="1"/>
      <c r="H298" s="1"/>
      <c r="I298" s="1"/>
      <c r="J298" s="1"/>
      <c r="K298" s="1"/>
      <c r="L298" s="1"/>
      <c r="M298" s="1"/>
      <c r="N298" s="1"/>
      <c r="O298" s="1"/>
      <c r="P298" s="1"/>
      <c r="Q298" s="1"/>
      <c r="R298" s="1"/>
      <c r="S298" s="1"/>
      <c r="T298" s="1"/>
      <c r="U298" s="1"/>
      <c r="V298" s="1"/>
    </row>
    <row r="299" spans="1:22" s="72" customFormat="1" ht="15" hidden="1" customHeight="1" x14ac:dyDescent="0.2">
      <c r="A299" s="1"/>
      <c r="B299" s="2"/>
      <c r="C299" s="2"/>
      <c r="D299" s="1"/>
      <c r="E299" s="1"/>
      <c r="F299" s="1"/>
      <c r="G299" s="1"/>
      <c r="H299" s="1"/>
      <c r="I299" s="1"/>
      <c r="J299" s="1"/>
      <c r="K299" s="1"/>
      <c r="L299" s="1"/>
      <c r="M299" s="1"/>
      <c r="N299" s="1"/>
      <c r="O299" s="1"/>
      <c r="P299" s="1"/>
      <c r="Q299" s="1"/>
      <c r="R299" s="1"/>
      <c r="S299" s="1"/>
      <c r="T299" s="1"/>
      <c r="U299" s="1"/>
      <c r="V299" s="1"/>
    </row>
    <row r="300" spans="1:22" s="72" customFormat="1" ht="15" hidden="1" customHeight="1" x14ac:dyDescent="0.2">
      <c r="A300" s="1"/>
      <c r="B300" s="2"/>
      <c r="C300" s="2"/>
      <c r="D300" s="1"/>
      <c r="E300" s="1"/>
      <c r="F300" s="1"/>
      <c r="G300" s="1"/>
      <c r="H300" s="1"/>
      <c r="I300" s="1"/>
      <c r="J300" s="1"/>
      <c r="K300" s="1"/>
      <c r="L300" s="1"/>
      <c r="M300" s="1"/>
      <c r="N300" s="1"/>
      <c r="O300" s="1"/>
      <c r="P300" s="1"/>
      <c r="Q300" s="1"/>
      <c r="R300" s="1"/>
      <c r="S300" s="1"/>
      <c r="T300" s="1"/>
      <c r="U300" s="1"/>
      <c r="V300" s="1"/>
    </row>
    <row r="301" spans="1:22" s="72" customFormat="1" ht="15" hidden="1" customHeight="1" x14ac:dyDescent="0.2">
      <c r="A301" s="1"/>
      <c r="B301" s="2"/>
      <c r="C301" s="2"/>
      <c r="D301" s="1"/>
      <c r="E301" s="1"/>
      <c r="F301" s="1"/>
      <c r="G301" s="1"/>
      <c r="H301" s="1"/>
      <c r="I301" s="1"/>
      <c r="J301" s="1"/>
      <c r="K301" s="1"/>
      <c r="L301" s="1"/>
      <c r="M301" s="1"/>
      <c r="N301" s="1"/>
      <c r="O301" s="1"/>
      <c r="P301" s="1"/>
      <c r="Q301" s="1"/>
      <c r="R301" s="1"/>
      <c r="S301" s="1"/>
      <c r="T301" s="1"/>
      <c r="U301" s="1"/>
      <c r="V301" s="1"/>
    </row>
    <row r="302" spans="1:22" s="72" customFormat="1" ht="15" hidden="1" customHeight="1" x14ac:dyDescent="0.2">
      <c r="A302" s="1"/>
      <c r="B302" s="2"/>
      <c r="C302" s="2"/>
      <c r="D302" s="1"/>
      <c r="E302" s="1"/>
      <c r="F302" s="1"/>
      <c r="G302" s="1"/>
      <c r="H302" s="1"/>
      <c r="I302" s="1"/>
      <c r="J302" s="1"/>
      <c r="K302" s="1"/>
      <c r="L302" s="1"/>
      <c r="M302" s="1"/>
      <c r="N302" s="1"/>
      <c r="O302" s="1"/>
      <c r="P302" s="1"/>
      <c r="Q302" s="1"/>
      <c r="R302" s="1"/>
      <c r="S302" s="1"/>
      <c r="T302" s="1"/>
      <c r="U302" s="1"/>
      <c r="V302" s="1"/>
    </row>
    <row r="303" spans="1:22" s="72" customFormat="1" ht="15" hidden="1" customHeight="1" x14ac:dyDescent="0.2">
      <c r="A303" s="1"/>
      <c r="B303" s="2"/>
      <c r="C303" s="2"/>
      <c r="D303" s="1"/>
      <c r="E303" s="1"/>
      <c r="F303" s="1"/>
      <c r="G303" s="1"/>
      <c r="H303" s="1"/>
      <c r="I303" s="1"/>
      <c r="J303" s="1"/>
      <c r="K303" s="1"/>
      <c r="L303" s="1"/>
      <c r="M303" s="1"/>
      <c r="N303" s="1"/>
      <c r="O303" s="1"/>
      <c r="P303" s="1"/>
      <c r="Q303" s="1"/>
      <c r="R303" s="1"/>
      <c r="S303" s="1"/>
      <c r="T303" s="1"/>
      <c r="U303" s="1"/>
      <c r="V303" s="1"/>
    </row>
    <row r="304" spans="1:22" s="72" customFormat="1" ht="15" hidden="1" customHeight="1" x14ac:dyDescent="0.2">
      <c r="A304" s="1"/>
      <c r="B304" s="2"/>
      <c r="C304" s="2"/>
      <c r="D304" s="1"/>
      <c r="E304" s="1"/>
      <c r="F304" s="1"/>
      <c r="G304" s="1"/>
      <c r="H304" s="1"/>
      <c r="I304" s="1"/>
      <c r="J304" s="1"/>
      <c r="K304" s="1"/>
      <c r="L304" s="1"/>
      <c r="M304" s="1"/>
      <c r="N304" s="1"/>
      <c r="O304" s="1"/>
      <c r="P304" s="1"/>
      <c r="Q304" s="1"/>
      <c r="R304" s="1"/>
      <c r="S304" s="1"/>
      <c r="T304" s="1"/>
      <c r="U304" s="1"/>
      <c r="V304" s="1"/>
    </row>
    <row r="305" spans="1:22" s="72" customFormat="1" ht="15" hidden="1" customHeight="1" x14ac:dyDescent="0.2">
      <c r="A305" s="1"/>
      <c r="B305" s="2"/>
      <c r="C305" s="2"/>
      <c r="D305" s="1"/>
      <c r="E305" s="1"/>
      <c r="F305" s="1"/>
      <c r="G305" s="1"/>
      <c r="H305" s="1"/>
      <c r="I305" s="1"/>
      <c r="J305" s="1"/>
      <c r="K305" s="1"/>
      <c r="L305" s="1"/>
      <c r="M305" s="1"/>
      <c r="N305" s="1"/>
      <c r="O305" s="1"/>
      <c r="P305" s="1"/>
      <c r="Q305" s="1"/>
      <c r="R305" s="1"/>
      <c r="S305" s="1"/>
      <c r="T305" s="1"/>
      <c r="U305" s="1"/>
      <c r="V305" s="1"/>
    </row>
    <row r="306" spans="1:22" s="72" customFormat="1" ht="15" hidden="1" customHeight="1" x14ac:dyDescent="0.2">
      <c r="A306" s="1"/>
      <c r="B306" s="2"/>
      <c r="C306" s="2"/>
      <c r="D306" s="1"/>
      <c r="E306" s="1"/>
      <c r="F306" s="1"/>
      <c r="G306" s="1"/>
      <c r="H306" s="1"/>
      <c r="I306" s="1"/>
      <c r="J306" s="1"/>
      <c r="K306" s="1"/>
      <c r="L306" s="1"/>
      <c r="M306" s="1"/>
      <c r="N306" s="1"/>
      <c r="O306" s="1"/>
      <c r="P306" s="1"/>
      <c r="Q306" s="1"/>
      <c r="R306" s="1"/>
      <c r="S306" s="1"/>
      <c r="T306" s="1"/>
      <c r="U306" s="1"/>
      <c r="V306" s="1"/>
    </row>
    <row r="307" spans="1:22" s="72" customFormat="1" ht="15" hidden="1" customHeight="1" x14ac:dyDescent="0.2">
      <c r="A307" s="1"/>
      <c r="B307" s="2"/>
      <c r="C307" s="2"/>
      <c r="D307" s="1"/>
      <c r="E307" s="1"/>
      <c r="F307" s="1"/>
      <c r="G307" s="1"/>
      <c r="H307" s="1"/>
      <c r="I307" s="1"/>
      <c r="J307" s="1"/>
      <c r="K307" s="1"/>
      <c r="L307" s="1"/>
      <c r="M307" s="1"/>
      <c r="N307" s="1"/>
      <c r="O307" s="1"/>
      <c r="P307" s="1"/>
      <c r="Q307" s="1"/>
      <c r="R307" s="1"/>
      <c r="S307" s="1"/>
      <c r="T307" s="1"/>
      <c r="U307" s="1"/>
      <c r="V307" s="1"/>
    </row>
    <row r="308" spans="1:22" s="72" customFormat="1" ht="15" hidden="1" customHeight="1" x14ac:dyDescent="0.2">
      <c r="A308" s="1"/>
      <c r="B308" s="2"/>
      <c r="C308" s="2"/>
      <c r="D308" s="1"/>
      <c r="E308" s="1"/>
      <c r="F308" s="1"/>
      <c r="G308" s="1"/>
      <c r="H308" s="1"/>
      <c r="I308" s="1"/>
      <c r="J308" s="1"/>
      <c r="K308" s="1"/>
      <c r="L308" s="1"/>
      <c r="M308" s="1"/>
      <c r="N308" s="1"/>
      <c r="O308" s="1"/>
      <c r="P308" s="1"/>
      <c r="Q308" s="1"/>
      <c r="R308" s="1"/>
      <c r="S308" s="1"/>
      <c r="T308" s="1"/>
      <c r="U308" s="1"/>
      <c r="V308" s="1"/>
    </row>
    <row r="309" spans="1:22" s="72" customFormat="1" ht="15" hidden="1" customHeight="1" x14ac:dyDescent="0.2">
      <c r="A309" s="1"/>
      <c r="B309" s="2"/>
      <c r="C309" s="2"/>
      <c r="D309" s="1"/>
      <c r="E309" s="1"/>
      <c r="F309" s="1"/>
      <c r="G309" s="1"/>
      <c r="H309" s="1"/>
      <c r="I309" s="1"/>
      <c r="J309" s="1"/>
      <c r="K309" s="1"/>
      <c r="L309" s="1"/>
      <c r="M309" s="1"/>
      <c r="N309" s="1"/>
      <c r="O309" s="1"/>
      <c r="P309" s="1"/>
      <c r="Q309" s="1"/>
      <c r="R309" s="1"/>
      <c r="S309" s="1"/>
      <c r="T309" s="1"/>
      <c r="U309" s="1"/>
      <c r="V309" s="1"/>
    </row>
    <row r="310" spans="1:22" s="72" customFormat="1" ht="15" hidden="1" customHeight="1" x14ac:dyDescent="0.2">
      <c r="A310" s="1"/>
      <c r="B310" s="2"/>
      <c r="C310" s="2"/>
      <c r="D310" s="1"/>
      <c r="E310" s="1"/>
      <c r="F310" s="1"/>
      <c r="G310" s="1"/>
      <c r="H310" s="1"/>
      <c r="I310" s="1"/>
      <c r="J310" s="1"/>
      <c r="K310" s="1"/>
      <c r="L310" s="1"/>
      <c r="M310" s="1"/>
      <c r="N310" s="1"/>
      <c r="O310" s="1"/>
      <c r="P310" s="1"/>
      <c r="Q310" s="1"/>
      <c r="R310" s="1"/>
      <c r="S310" s="1"/>
      <c r="T310" s="1"/>
      <c r="U310" s="1"/>
      <c r="V310" s="1"/>
    </row>
    <row r="311" spans="1:22" s="72" customFormat="1" ht="15" hidden="1" customHeight="1" x14ac:dyDescent="0.2">
      <c r="A311" s="1"/>
      <c r="B311" s="2"/>
      <c r="C311" s="2"/>
      <c r="D311" s="1"/>
      <c r="E311" s="1"/>
      <c r="F311" s="1"/>
      <c r="G311" s="1"/>
      <c r="H311" s="1"/>
      <c r="I311" s="1"/>
      <c r="J311" s="1"/>
      <c r="K311" s="1"/>
      <c r="L311" s="1"/>
      <c r="M311" s="1"/>
      <c r="N311" s="1"/>
      <c r="O311" s="1"/>
      <c r="P311" s="1"/>
      <c r="Q311" s="1"/>
      <c r="R311" s="1"/>
      <c r="S311" s="1"/>
      <c r="T311" s="1"/>
      <c r="U311" s="1"/>
      <c r="V311" s="1"/>
    </row>
    <row r="312" spans="1:22" s="72" customFormat="1" ht="15" hidden="1" customHeight="1" x14ac:dyDescent="0.2">
      <c r="A312" s="1"/>
      <c r="B312" s="2"/>
      <c r="C312" s="2"/>
      <c r="D312" s="1"/>
      <c r="E312" s="1"/>
      <c r="F312" s="1"/>
      <c r="G312" s="1"/>
      <c r="H312" s="1"/>
      <c r="I312" s="1"/>
      <c r="J312" s="1"/>
      <c r="K312" s="1"/>
      <c r="L312" s="1"/>
      <c r="M312" s="1"/>
      <c r="N312" s="1"/>
      <c r="O312" s="1"/>
      <c r="P312" s="1"/>
      <c r="Q312" s="1"/>
      <c r="R312" s="1"/>
      <c r="S312" s="1"/>
      <c r="T312" s="1"/>
      <c r="U312" s="1"/>
      <c r="V312" s="1"/>
    </row>
    <row r="313" spans="1:22" s="72" customFormat="1" ht="15" hidden="1" customHeight="1" x14ac:dyDescent="0.2">
      <c r="A313" s="1"/>
      <c r="B313" s="2"/>
      <c r="C313" s="2"/>
      <c r="D313" s="1"/>
      <c r="E313" s="1"/>
      <c r="F313" s="1"/>
      <c r="G313" s="1"/>
      <c r="H313" s="1"/>
      <c r="I313" s="1"/>
      <c r="J313" s="1"/>
      <c r="K313" s="1"/>
      <c r="L313" s="1"/>
      <c r="M313" s="1"/>
      <c r="N313" s="1"/>
      <c r="O313" s="1"/>
      <c r="P313" s="1"/>
      <c r="Q313" s="1"/>
      <c r="R313" s="1"/>
      <c r="S313" s="1"/>
      <c r="T313" s="1"/>
      <c r="U313" s="1"/>
      <c r="V313" s="1"/>
    </row>
    <row r="314" spans="1:22" s="72" customFormat="1" ht="15" hidden="1" customHeight="1" x14ac:dyDescent="0.2">
      <c r="A314" s="1"/>
      <c r="B314" s="2"/>
      <c r="C314" s="2"/>
      <c r="D314" s="1"/>
      <c r="E314" s="1"/>
      <c r="F314" s="1"/>
      <c r="G314" s="1"/>
      <c r="H314" s="1"/>
      <c r="I314" s="1"/>
      <c r="J314" s="1"/>
      <c r="K314" s="1"/>
      <c r="L314" s="1"/>
      <c r="M314" s="1"/>
      <c r="N314" s="1"/>
      <c r="O314" s="1"/>
      <c r="P314" s="1"/>
      <c r="Q314" s="1"/>
      <c r="R314" s="1"/>
      <c r="S314" s="1"/>
      <c r="T314" s="1"/>
      <c r="U314" s="1"/>
      <c r="V314" s="1"/>
    </row>
    <row r="315" spans="1:22" s="72" customFormat="1" ht="15" hidden="1" customHeight="1" x14ac:dyDescent="0.2">
      <c r="A315" s="1"/>
      <c r="B315" s="2"/>
      <c r="C315" s="2"/>
      <c r="D315" s="1"/>
      <c r="E315" s="1"/>
      <c r="F315" s="1"/>
      <c r="G315" s="1"/>
      <c r="H315" s="1"/>
      <c r="I315" s="1"/>
      <c r="J315" s="1"/>
      <c r="K315" s="1"/>
      <c r="L315" s="1"/>
      <c r="M315" s="1"/>
      <c r="N315" s="1"/>
      <c r="O315" s="1"/>
      <c r="P315" s="1"/>
      <c r="Q315" s="1"/>
      <c r="R315" s="1"/>
      <c r="S315" s="1"/>
      <c r="T315" s="1"/>
      <c r="U315" s="1"/>
      <c r="V315" s="1"/>
    </row>
    <row r="316" spans="1:22" s="72" customFormat="1" ht="15" hidden="1" customHeight="1" x14ac:dyDescent="0.2">
      <c r="A316" s="1"/>
      <c r="B316" s="2"/>
      <c r="C316" s="2"/>
      <c r="D316" s="1"/>
      <c r="E316" s="1"/>
      <c r="F316" s="1"/>
      <c r="G316" s="1"/>
      <c r="H316" s="1"/>
      <c r="I316" s="1"/>
      <c r="J316" s="1"/>
      <c r="K316" s="1"/>
      <c r="L316" s="1"/>
      <c r="M316" s="1"/>
      <c r="N316" s="1"/>
      <c r="O316" s="1"/>
      <c r="P316" s="1"/>
      <c r="Q316" s="1"/>
      <c r="R316" s="1"/>
      <c r="S316" s="1"/>
      <c r="T316" s="1"/>
      <c r="U316" s="1"/>
      <c r="V316" s="1"/>
    </row>
    <row r="317" spans="1:22" s="72" customFormat="1" ht="15" hidden="1" customHeight="1" x14ac:dyDescent="0.2">
      <c r="A317" s="1"/>
      <c r="B317" s="2"/>
      <c r="C317" s="2"/>
      <c r="D317" s="1"/>
      <c r="E317" s="1"/>
      <c r="F317" s="1"/>
      <c r="G317" s="1"/>
      <c r="H317" s="1"/>
      <c r="I317" s="1"/>
      <c r="J317" s="1"/>
      <c r="K317" s="1"/>
      <c r="L317" s="1"/>
      <c r="M317" s="1"/>
      <c r="N317" s="1"/>
      <c r="O317" s="1"/>
      <c r="P317" s="1"/>
      <c r="Q317" s="1"/>
      <c r="R317" s="1"/>
      <c r="S317" s="1"/>
      <c r="T317" s="1"/>
      <c r="U317" s="1"/>
      <c r="V317" s="1"/>
    </row>
    <row r="318" spans="1:22" s="72" customFormat="1" ht="15" hidden="1" customHeight="1" x14ac:dyDescent="0.2">
      <c r="A318" s="1"/>
      <c r="B318" s="2"/>
      <c r="C318" s="2"/>
      <c r="D318" s="1"/>
      <c r="E318" s="1"/>
      <c r="F318" s="1"/>
      <c r="G318" s="1"/>
      <c r="H318" s="1"/>
      <c r="I318" s="1"/>
      <c r="J318" s="1"/>
      <c r="K318" s="1"/>
      <c r="L318" s="1"/>
      <c r="M318" s="1"/>
      <c r="N318" s="1"/>
      <c r="O318" s="1"/>
      <c r="P318" s="1"/>
      <c r="Q318" s="1"/>
      <c r="R318" s="1"/>
      <c r="S318" s="1"/>
      <c r="T318" s="1"/>
      <c r="U318" s="1"/>
      <c r="V318" s="1"/>
    </row>
    <row r="319" spans="1:22" s="72" customFormat="1" ht="15" hidden="1" customHeight="1" x14ac:dyDescent="0.2">
      <c r="A319" s="1"/>
      <c r="B319" s="2"/>
      <c r="C319" s="2"/>
      <c r="D319" s="1"/>
      <c r="E319" s="1"/>
      <c r="F319" s="1"/>
      <c r="G319" s="1"/>
      <c r="H319" s="1"/>
      <c r="I319" s="1"/>
      <c r="J319" s="1"/>
      <c r="K319" s="1"/>
      <c r="L319" s="1"/>
      <c r="M319" s="1"/>
      <c r="N319" s="1"/>
      <c r="O319" s="1"/>
      <c r="P319" s="1"/>
      <c r="Q319" s="1"/>
      <c r="R319" s="1"/>
      <c r="S319" s="1"/>
      <c r="T319" s="1"/>
      <c r="U319" s="1"/>
      <c r="V319" s="1"/>
    </row>
    <row r="320" spans="1:22" s="72" customFormat="1" ht="15" hidden="1" customHeight="1" x14ac:dyDescent="0.2">
      <c r="A320" s="1"/>
      <c r="B320" s="2"/>
      <c r="C320" s="2"/>
      <c r="D320" s="1"/>
      <c r="E320" s="1"/>
      <c r="F320" s="1"/>
      <c r="G320" s="1"/>
      <c r="H320" s="1"/>
      <c r="I320" s="1"/>
      <c r="J320" s="1"/>
      <c r="K320" s="1"/>
      <c r="L320" s="1"/>
      <c r="M320" s="1"/>
      <c r="N320" s="1"/>
      <c r="O320" s="1"/>
      <c r="P320" s="1"/>
      <c r="Q320" s="1"/>
      <c r="R320" s="1"/>
      <c r="S320" s="1"/>
      <c r="T320" s="1"/>
      <c r="U320" s="1"/>
      <c r="V320" s="1"/>
    </row>
    <row r="321" spans="1:22" s="72" customFormat="1" ht="15" hidden="1" customHeight="1" x14ac:dyDescent="0.2">
      <c r="A321" s="1"/>
      <c r="B321" s="2"/>
      <c r="C321" s="2"/>
      <c r="D321" s="1"/>
      <c r="E321" s="1"/>
      <c r="F321" s="1"/>
      <c r="G321" s="1"/>
      <c r="H321" s="1"/>
      <c r="I321" s="1"/>
      <c r="J321" s="1"/>
      <c r="K321" s="1"/>
      <c r="L321" s="1"/>
      <c r="M321" s="1"/>
      <c r="N321" s="1"/>
      <c r="O321" s="1"/>
      <c r="P321" s="1"/>
      <c r="Q321" s="1"/>
      <c r="R321" s="1"/>
      <c r="S321" s="1"/>
      <c r="T321" s="1"/>
      <c r="U321" s="1"/>
      <c r="V321" s="1"/>
    </row>
    <row r="322" spans="1:22" s="72" customFormat="1" ht="15" hidden="1" customHeight="1" x14ac:dyDescent="0.2">
      <c r="A322" s="1"/>
      <c r="B322" s="2"/>
      <c r="C322" s="2"/>
      <c r="D322" s="1"/>
      <c r="E322" s="1"/>
      <c r="F322" s="1"/>
      <c r="G322" s="1"/>
      <c r="H322" s="1"/>
      <c r="I322" s="1"/>
      <c r="J322" s="1"/>
      <c r="K322" s="1"/>
      <c r="L322" s="1"/>
      <c r="M322" s="1"/>
      <c r="N322" s="1"/>
      <c r="O322" s="1"/>
      <c r="P322" s="1"/>
      <c r="Q322" s="1"/>
      <c r="R322" s="1"/>
      <c r="S322" s="1"/>
      <c r="T322" s="1"/>
      <c r="U322" s="1"/>
      <c r="V322" s="1"/>
    </row>
    <row r="323" spans="1:22" s="72" customFormat="1" ht="15" hidden="1" customHeight="1" x14ac:dyDescent="0.2">
      <c r="A323" s="1"/>
      <c r="B323" s="2"/>
      <c r="C323" s="2"/>
      <c r="D323" s="1"/>
      <c r="E323" s="1"/>
      <c r="F323" s="1"/>
      <c r="G323" s="1"/>
      <c r="H323" s="1"/>
      <c r="I323" s="1"/>
      <c r="J323" s="1"/>
      <c r="K323" s="1"/>
      <c r="L323" s="1"/>
      <c r="M323" s="1"/>
      <c r="N323" s="1"/>
      <c r="O323" s="1"/>
      <c r="P323" s="1"/>
      <c r="Q323" s="1"/>
      <c r="R323" s="1"/>
      <c r="S323" s="1"/>
      <c r="T323" s="1"/>
      <c r="U323" s="1"/>
      <c r="V323" s="1"/>
    </row>
    <row r="324" spans="1:22" s="72" customFormat="1" ht="15" hidden="1" customHeight="1" x14ac:dyDescent="0.2">
      <c r="A324" s="1"/>
      <c r="B324" s="2"/>
      <c r="C324" s="2"/>
      <c r="D324" s="1"/>
      <c r="E324" s="1"/>
      <c r="F324" s="1"/>
      <c r="G324" s="1"/>
      <c r="H324" s="1"/>
      <c r="I324" s="1"/>
      <c r="J324" s="1"/>
      <c r="K324" s="1"/>
      <c r="L324" s="1"/>
      <c r="M324" s="1"/>
      <c r="N324" s="1"/>
      <c r="O324" s="1"/>
      <c r="P324" s="1"/>
      <c r="Q324" s="1"/>
      <c r="R324" s="1"/>
      <c r="S324" s="1"/>
      <c r="T324" s="1"/>
      <c r="U324" s="1"/>
      <c r="V324" s="1"/>
    </row>
    <row r="325" spans="1:22" s="72" customFormat="1" ht="15" hidden="1" customHeight="1" x14ac:dyDescent="0.2">
      <c r="A325" s="1"/>
      <c r="B325" s="2"/>
      <c r="C325" s="2"/>
      <c r="D325" s="1"/>
      <c r="E325" s="1"/>
      <c r="F325" s="1"/>
      <c r="G325" s="1"/>
      <c r="H325" s="1"/>
      <c r="I325" s="1"/>
      <c r="J325" s="1"/>
      <c r="K325" s="1"/>
      <c r="L325" s="1"/>
      <c r="M325" s="1"/>
      <c r="N325" s="1"/>
      <c r="O325" s="1"/>
      <c r="P325" s="1"/>
      <c r="Q325" s="1"/>
      <c r="R325" s="1"/>
      <c r="S325" s="1"/>
      <c r="T325" s="1"/>
      <c r="U325" s="1"/>
      <c r="V325" s="1"/>
    </row>
    <row r="326" spans="1:22" s="72" customFormat="1" ht="15" hidden="1" customHeight="1" x14ac:dyDescent="0.2">
      <c r="A326" s="1"/>
      <c r="B326" s="2"/>
      <c r="C326" s="2"/>
      <c r="D326" s="1"/>
      <c r="E326" s="1"/>
      <c r="F326" s="1"/>
      <c r="G326" s="1"/>
      <c r="H326" s="1"/>
      <c r="I326" s="1"/>
      <c r="J326" s="1"/>
      <c r="K326" s="1"/>
      <c r="L326" s="1"/>
      <c r="M326" s="1"/>
      <c r="N326" s="1"/>
      <c r="O326" s="1"/>
      <c r="P326" s="1"/>
      <c r="Q326" s="1"/>
      <c r="R326" s="1"/>
      <c r="S326" s="1"/>
      <c r="T326" s="1"/>
      <c r="U326" s="1"/>
      <c r="V326" s="1"/>
    </row>
    <row r="327" spans="1:22" s="72" customFormat="1" ht="15" hidden="1" customHeight="1" x14ac:dyDescent="0.2">
      <c r="A327" s="1"/>
      <c r="B327" s="2"/>
      <c r="C327" s="2"/>
      <c r="D327" s="1"/>
      <c r="E327" s="1"/>
      <c r="F327" s="1"/>
      <c r="G327" s="1"/>
      <c r="H327" s="1"/>
      <c r="I327" s="1"/>
      <c r="J327" s="1"/>
      <c r="K327" s="1"/>
      <c r="L327" s="1"/>
      <c r="M327" s="1"/>
      <c r="N327" s="1"/>
      <c r="O327" s="1"/>
      <c r="P327" s="1"/>
      <c r="Q327" s="1"/>
      <c r="R327" s="1"/>
      <c r="S327" s="1"/>
      <c r="T327" s="1"/>
      <c r="U327" s="1"/>
      <c r="V327" s="1"/>
    </row>
    <row r="328" spans="1:22" s="72" customFormat="1" ht="15" hidden="1" customHeight="1" x14ac:dyDescent="0.2">
      <c r="A328" s="1"/>
      <c r="B328" s="2"/>
      <c r="C328" s="2"/>
      <c r="D328" s="1"/>
      <c r="E328" s="1"/>
      <c r="F328" s="1"/>
      <c r="G328" s="1"/>
      <c r="H328" s="1"/>
      <c r="I328" s="1"/>
      <c r="J328" s="1"/>
      <c r="K328" s="1"/>
      <c r="L328" s="1"/>
      <c r="M328" s="1"/>
      <c r="N328" s="1"/>
      <c r="O328" s="1"/>
      <c r="P328" s="1"/>
      <c r="Q328" s="1"/>
      <c r="R328" s="1"/>
      <c r="S328" s="1"/>
      <c r="T328" s="1"/>
      <c r="U328" s="1"/>
      <c r="V328" s="1"/>
    </row>
    <row r="329" spans="1:22" s="72" customFormat="1" ht="15" hidden="1" customHeight="1" x14ac:dyDescent="0.2">
      <c r="A329" s="1"/>
      <c r="B329" s="2"/>
      <c r="C329" s="2"/>
      <c r="D329" s="1"/>
      <c r="E329" s="1"/>
      <c r="F329" s="1"/>
      <c r="G329" s="1"/>
      <c r="H329" s="1"/>
      <c r="I329" s="1"/>
      <c r="J329" s="1"/>
      <c r="K329" s="1"/>
      <c r="L329" s="1"/>
      <c r="M329" s="1"/>
      <c r="N329" s="1"/>
      <c r="O329" s="1"/>
      <c r="P329" s="1"/>
      <c r="Q329" s="1"/>
      <c r="R329" s="1"/>
      <c r="S329" s="1"/>
      <c r="T329" s="1"/>
      <c r="U329" s="1"/>
      <c r="V329" s="1"/>
    </row>
    <row r="330" spans="1:22" s="72" customFormat="1" ht="15" hidden="1" customHeight="1" x14ac:dyDescent="0.2">
      <c r="A330" s="1"/>
      <c r="B330" s="2"/>
      <c r="C330" s="2"/>
      <c r="D330" s="1"/>
      <c r="E330" s="1"/>
      <c r="F330" s="1"/>
      <c r="G330" s="1"/>
      <c r="H330" s="1"/>
      <c r="I330" s="1"/>
      <c r="J330" s="1"/>
      <c r="K330" s="1"/>
      <c r="L330" s="1"/>
      <c r="M330" s="1"/>
      <c r="N330" s="1"/>
      <c r="O330" s="1"/>
      <c r="P330" s="1"/>
      <c r="Q330" s="1"/>
      <c r="R330" s="1"/>
      <c r="S330" s="1"/>
      <c r="T330" s="1"/>
      <c r="U330" s="1"/>
      <c r="V330" s="1"/>
    </row>
    <row r="331" spans="1:22" s="72" customFormat="1" ht="15" hidden="1" customHeight="1" x14ac:dyDescent="0.2">
      <c r="A331" s="1"/>
      <c r="B331" s="2"/>
      <c r="C331" s="2"/>
      <c r="D331" s="1"/>
      <c r="E331" s="1"/>
      <c r="F331" s="1"/>
      <c r="G331" s="1"/>
      <c r="H331" s="1"/>
      <c r="I331" s="1"/>
      <c r="J331" s="1"/>
      <c r="K331" s="1"/>
      <c r="L331" s="1"/>
      <c r="M331" s="1"/>
      <c r="N331" s="1"/>
      <c r="O331" s="1"/>
      <c r="P331" s="1"/>
      <c r="Q331" s="1"/>
      <c r="R331" s="1"/>
      <c r="S331" s="1"/>
      <c r="T331" s="1"/>
      <c r="U331" s="1"/>
      <c r="V331" s="1"/>
    </row>
    <row r="332" spans="1:22" s="72" customFormat="1" ht="15" hidden="1" customHeight="1" x14ac:dyDescent="0.2">
      <c r="A332" s="1"/>
      <c r="B332" s="2"/>
      <c r="C332" s="2"/>
      <c r="D332" s="1"/>
      <c r="E332" s="1"/>
      <c r="F332" s="1"/>
      <c r="G332" s="1"/>
      <c r="H332" s="1"/>
      <c r="I332" s="1"/>
      <c r="J332" s="1"/>
      <c r="K332" s="1"/>
      <c r="L332" s="1"/>
      <c r="M332" s="1"/>
      <c r="N332" s="1"/>
      <c r="O332" s="1"/>
      <c r="P332" s="1"/>
      <c r="Q332" s="1"/>
      <c r="R332" s="1"/>
      <c r="S332" s="1"/>
      <c r="T332" s="1"/>
      <c r="U332" s="1"/>
      <c r="V332" s="1"/>
    </row>
    <row r="333" spans="1:22" s="72" customFormat="1" ht="15" hidden="1" customHeight="1" x14ac:dyDescent="0.2">
      <c r="A333" s="1"/>
      <c r="B333" s="2"/>
      <c r="C333" s="2"/>
      <c r="D333" s="1"/>
      <c r="E333" s="1"/>
      <c r="F333" s="1"/>
      <c r="G333" s="1"/>
      <c r="H333" s="1"/>
      <c r="I333" s="1"/>
      <c r="J333" s="1"/>
      <c r="K333" s="1"/>
      <c r="L333" s="1"/>
      <c r="M333" s="1"/>
      <c r="N333" s="1"/>
      <c r="O333" s="1"/>
      <c r="P333" s="1"/>
      <c r="Q333" s="1"/>
      <c r="R333" s="1"/>
      <c r="S333" s="1"/>
      <c r="T333" s="1"/>
      <c r="U333" s="1"/>
      <c r="V333" s="1"/>
    </row>
    <row r="334" spans="1:22" s="72" customFormat="1" ht="15" hidden="1" customHeight="1" x14ac:dyDescent="0.2">
      <c r="A334" s="1"/>
      <c r="B334" s="2"/>
      <c r="C334" s="2"/>
      <c r="D334" s="1"/>
      <c r="E334" s="1"/>
      <c r="F334" s="1"/>
      <c r="G334" s="1"/>
      <c r="H334" s="1"/>
      <c r="I334" s="1"/>
      <c r="J334" s="1"/>
      <c r="K334" s="1"/>
      <c r="L334" s="1"/>
      <c r="M334" s="1"/>
      <c r="N334" s="1"/>
      <c r="O334" s="1"/>
      <c r="P334" s="1"/>
      <c r="Q334" s="1"/>
      <c r="R334" s="1"/>
      <c r="S334" s="1"/>
      <c r="T334" s="1"/>
      <c r="U334" s="1"/>
      <c r="V334" s="1"/>
    </row>
    <row r="335" spans="1:22" s="72" customFormat="1" ht="15" hidden="1" customHeight="1" x14ac:dyDescent="0.2">
      <c r="A335" s="1"/>
      <c r="B335" s="2"/>
      <c r="C335" s="2"/>
      <c r="D335" s="1"/>
      <c r="E335" s="1"/>
      <c r="F335" s="1"/>
      <c r="G335" s="1"/>
      <c r="H335" s="1"/>
      <c r="I335" s="1"/>
      <c r="J335" s="1"/>
      <c r="K335" s="1"/>
      <c r="L335" s="1"/>
      <c r="M335" s="1"/>
      <c r="N335" s="1"/>
      <c r="O335" s="1"/>
      <c r="P335" s="1"/>
      <c r="Q335" s="1"/>
      <c r="R335" s="1"/>
      <c r="S335" s="1"/>
      <c r="T335" s="1"/>
      <c r="U335" s="1"/>
      <c r="V335" s="1"/>
    </row>
    <row r="336" spans="1:22" s="72" customFormat="1" ht="15" hidden="1" customHeight="1" x14ac:dyDescent="0.2">
      <c r="A336" s="1"/>
      <c r="B336" s="2"/>
      <c r="C336" s="2"/>
      <c r="D336" s="1"/>
      <c r="E336" s="1"/>
      <c r="F336" s="1"/>
      <c r="G336" s="1"/>
      <c r="H336" s="1"/>
      <c r="I336" s="1"/>
      <c r="J336" s="1"/>
      <c r="K336" s="1"/>
      <c r="L336" s="1"/>
      <c r="M336" s="1"/>
      <c r="N336" s="1"/>
      <c r="O336" s="1"/>
      <c r="P336" s="1"/>
      <c r="Q336" s="1"/>
      <c r="R336" s="1"/>
      <c r="S336" s="1"/>
      <c r="T336" s="1"/>
      <c r="U336" s="1"/>
      <c r="V336" s="1"/>
    </row>
    <row r="337" spans="1:22" s="72" customFormat="1" ht="15" hidden="1" customHeight="1" x14ac:dyDescent="0.2">
      <c r="A337" s="1"/>
      <c r="B337" s="2"/>
      <c r="C337" s="2"/>
      <c r="D337" s="1"/>
      <c r="E337" s="1"/>
      <c r="F337" s="1"/>
      <c r="G337" s="1"/>
      <c r="H337" s="1"/>
      <c r="I337" s="1"/>
      <c r="J337" s="1"/>
      <c r="K337" s="1"/>
      <c r="L337" s="1"/>
      <c r="M337" s="1"/>
      <c r="N337" s="1"/>
      <c r="O337" s="1"/>
      <c r="P337" s="1"/>
      <c r="Q337" s="1"/>
      <c r="R337" s="1"/>
      <c r="S337" s="1"/>
      <c r="T337" s="1"/>
      <c r="U337" s="1"/>
      <c r="V337" s="1"/>
    </row>
    <row r="338" spans="1:22" s="72" customFormat="1" ht="15" hidden="1" customHeight="1" x14ac:dyDescent="0.2">
      <c r="A338" s="1"/>
      <c r="B338" s="2"/>
      <c r="C338" s="2"/>
      <c r="D338" s="1"/>
      <c r="E338" s="1"/>
      <c r="F338" s="1"/>
      <c r="G338" s="1"/>
      <c r="H338" s="1"/>
      <c r="I338" s="1"/>
      <c r="J338" s="1"/>
      <c r="K338" s="1"/>
      <c r="L338" s="1"/>
      <c r="M338" s="1"/>
      <c r="N338" s="1"/>
      <c r="O338" s="1"/>
      <c r="P338" s="1"/>
      <c r="Q338" s="1"/>
      <c r="R338" s="1"/>
      <c r="S338" s="1"/>
      <c r="T338" s="1"/>
      <c r="U338" s="1"/>
      <c r="V338" s="1"/>
    </row>
    <row r="339" spans="1:22" s="72" customFormat="1" ht="15" hidden="1" customHeight="1" x14ac:dyDescent="0.2">
      <c r="A339" s="1"/>
      <c r="B339" s="2"/>
      <c r="C339" s="2"/>
      <c r="D339" s="1"/>
      <c r="E339" s="1"/>
      <c r="F339" s="1"/>
      <c r="G339" s="1"/>
      <c r="H339" s="1"/>
      <c r="I339" s="1"/>
      <c r="J339" s="1"/>
      <c r="K339" s="1"/>
      <c r="L339" s="1"/>
      <c r="M339" s="1"/>
      <c r="N339" s="1"/>
      <c r="O339" s="1"/>
      <c r="P339" s="1"/>
      <c r="Q339" s="1"/>
      <c r="R339" s="1"/>
      <c r="S339" s="1"/>
      <c r="T339" s="1"/>
      <c r="U339" s="1"/>
      <c r="V339" s="1"/>
    </row>
    <row r="340" spans="1:22" s="72" customFormat="1" ht="15" hidden="1" customHeight="1" x14ac:dyDescent="0.2">
      <c r="A340" s="1"/>
      <c r="B340" s="2"/>
      <c r="C340" s="2"/>
      <c r="D340" s="1"/>
      <c r="E340" s="1"/>
      <c r="F340" s="1"/>
      <c r="G340" s="1"/>
      <c r="H340" s="1"/>
      <c r="I340" s="1"/>
      <c r="J340" s="1"/>
      <c r="K340" s="1"/>
      <c r="L340" s="1"/>
      <c r="M340" s="1"/>
      <c r="N340" s="1"/>
      <c r="O340" s="1"/>
      <c r="P340" s="1"/>
      <c r="Q340" s="1"/>
      <c r="R340" s="1"/>
      <c r="S340" s="1"/>
      <c r="T340" s="1"/>
      <c r="U340" s="1"/>
      <c r="V340" s="1"/>
    </row>
    <row r="341" spans="1:22" s="72" customFormat="1" ht="15" hidden="1" customHeight="1" x14ac:dyDescent="0.2">
      <c r="A341" s="1"/>
      <c r="B341" s="2"/>
      <c r="C341" s="2"/>
      <c r="D341" s="1"/>
      <c r="E341" s="1"/>
      <c r="F341" s="1"/>
      <c r="G341" s="1"/>
      <c r="H341" s="1"/>
      <c r="I341" s="1"/>
      <c r="J341" s="1"/>
      <c r="K341" s="1"/>
      <c r="L341" s="1"/>
      <c r="M341" s="1"/>
      <c r="N341" s="1"/>
      <c r="O341" s="1"/>
      <c r="P341" s="1"/>
      <c r="Q341" s="1"/>
      <c r="R341" s="1"/>
      <c r="S341" s="1"/>
      <c r="T341" s="1"/>
      <c r="U341" s="1"/>
      <c r="V341" s="1"/>
    </row>
    <row r="342" spans="1:22" s="72" customFormat="1" ht="15" hidden="1" customHeight="1" x14ac:dyDescent="0.2">
      <c r="A342" s="1"/>
      <c r="B342" s="2"/>
      <c r="C342" s="2"/>
      <c r="D342" s="1"/>
      <c r="E342" s="1"/>
      <c r="F342" s="1"/>
      <c r="G342" s="1"/>
      <c r="H342" s="1"/>
      <c r="I342" s="1"/>
      <c r="J342" s="1"/>
      <c r="K342" s="1"/>
      <c r="L342" s="1"/>
      <c r="M342" s="1"/>
      <c r="N342" s="1"/>
      <c r="O342" s="1"/>
      <c r="P342" s="1"/>
      <c r="Q342" s="1"/>
      <c r="R342" s="1"/>
      <c r="S342" s="1"/>
      <c r="T342" s="1"/>
      <c r="U342" s="1"/>
      <c r="V342" s="1"/>
    </row>
    <row r="343" spans="1:22" s="72" customFormat="1" ht="15" hidden="1" customHeight="1" x14ac:dyDescent="0.2">
      <c r="A343" s="1"/>
      <c r="B343" s="2"/>
      <c r="C343" s="2"/>
      <c r="D343" s="1"/>
      <c r="E343" s="1"/>
      <c r="F343" s="1"/>
      <c r="G343" s="1"/>
      <c r="H343" s="1"/>
      <c r="I343" s="1"/>
      <c r="J343" s="1"/>
      <c r="K343" s="1"/>
      <c r="L343" s="1"/>
      <c r="M343" s="1"/>
      <c r="N343" s="1"/>
      <c r="O343" s="1"/>
      <c r="P343" s="1"/>
      <c r="Q343" s="1"/>
      <c r="R343" s="1"/>
      <c r="S343" s="1"/>
      <c r="T343" s="1"/>
      <c r="U343" s="1"/>
      <c r="V343" s="1"/>
    </row>
    <row r="344" spans="1:22" s="72" customFormat="1" ht="15" hidden="1" customHeight="1" x14ac:dyDescent="0.2">
      <c r="A344" s="1"/>
      <c r="B344" s="2"/>
      <c r="C344" s="2"/>
      <c r="D344" s="1"/>
      <c r="E344" s="1"/>
      <c r="F344" s="1"/>
      <c r="G344" s="1"/>
      <c r="H344" s="1"/>
      <c r="I344" s="1"/>
      <c r="J344" s="1"/>
      <c r="K344" s="1"/>
      <c r="L344" s="1"/>
      <c r="M344" s="1"/>
      <c r="N344" s="1"/>
      <c r="O344" s="1"/>
      <c r="P344" s="1"/>
      <c r="Q344" s="1"/>
      <c r="R344" s="1"/>
      <c r="S344" s="1"/>
      <c r="T344" s="1"/>
      <c r="U344" s="1"/>
      <c r="V344" s="1"/>
    </row>
    <row r="345" spans="1:22" s="72" customFormat="1" ht="15" hidden="1" customHeight="1" x14ac:dyDescent="0.2">
      <c r="A345" s="1"/>
      <c r="B345" s="2"/>
      <c r="C345" s="2"/>
      <c r="D345" s="1"/>
      <c r="E345" s="1"/>
      <c r="F345" s="1"/>
      <c r="G345" s="1"/>
      <c r="H345" s="1"/>
      <c r="I345" s="1"/>
      <c r="J345" s="1"/>
      <c r="K345" s="1"/>
      <c r="L345" s="1"/>
      <c r="M345" s="1"/>
      <c r="N345" s="1"/>
      <c r="O345" s="1"/>
      <c r="P345" s="1"/>
      <c r="Q345" s="1"/>
      <c r="R345" s="1"/>
      <c r="S345" s="1"/>
      <c r="T345" s="1"/>
      <c r="U345" s="1"/>
      <c r="V345" s="1"/>
    </row>
    <row r="346" spans="1:22" s="72" customFormat="1" ht="15" hidden="1" customHeight="1" x14ac:dyDescent="0.2">
      <c r="A346" s="1"/>
      <c r="B346" s="2"/>
      <c r="C346" s="2"/>
      <c r="D346" s="1"/>
      <c r="E346" s="1"/>
      <c r="F346" s="1"/>
      <c r="G346" s="1"/>
      <c r="H346" s="1"/>
      <c r="I346" s="1"/>
      <c r="J346" s="1"/>
      <c r="K346" s="1"/>
      <c r="L346" s="1"/>
      <c r="M346" s="1"/>
      <c r="N346" s="1"/>
      <c r="O346" s="1"/>
      <c r="P346" s="1"/>
      <c r="Q346" s="1"/>
      <c r="R346" s="1"/>
      <c r="S346" s="1"/>
      <c r="T346" s="1"/>
      <c r="U346" s="1"/>
      <c r="V346" s="1"/>
    </row>
    <row r="347" spans="1:22" s="72" customFormat="1" ht="15" hidden="1" customHeight="1" x14ac:dyDescent="0.2">
      <c r="A347" s="1"/>
      <c r="B347" s="2"/>
      <c r="C347" s="2"/>
      <c r="D347" s="1"/>
      <c r="E347" s="1"/>
      <c r="F347" s="1"/>
      <c r="G347" s="1"/>
      <c r="H347" s="1"/>
      <c r="I347" s="1"/>
      <c r="J347" s="1"/>
      <c r="K347" s="1"/>
      <c r="L347" s="1"/>
      <c r="M347" s="1"/>
      <c r="N347" s="1"/>
      <c r="O347" s="1"/>
      <c r="P347" s="1"/>
      <c r="Q347" s="1"/>
      <c r="R347" s="1"/>
      <c r="S347" s="1"/>
      <c r="T347" s="1"/>
      <c r="U347" s="1"/>
      <c r="V347" s="1"/>
    </row>
    <row r="348" spans="1:22" s="72" customFormat="1" ht="15" hidden="1" customHeight="1" x14ac:dyDescent="0.2">
      <c r="A348" s="1"/>
      <c r="B348" s="2"/>
      <c r="C348" s="2"/>
      <c r="D348" s="1"/>
      <c r="E348" s="1"/>
      <c r="F348" s="1"/>
      <c r="G348" s="1"/>
      <c r="H348" s="1"/>
      <c r="I348" s="1"/>
      <c r="J348" s="1"/>
      <c r="K348" s="1"/>
      <c r="L348" s="1"/>
      <c r="M348" s="1"/>
      <c r="N348" s="1"/>
      <c r="O348" s="1"/>
      <c r="P348" s="1"/>
      <c r="Q348" s="1"/>
      <c r="R348" s="1"/>
      <c r="S348" s="1"/>
      <c r="T348" s="1"/>
      <c r="U348" s="1"/>
      <c r="V348" s="1"/>
    </row>
    <row r="349" spans="1:22" s="72" customFormat="1" ht="15" hidden="1" customHeight="1" x14ac:dyDescent="0.2">
      <c r="A349" s="1"/>
      <c r="B349" s="2"/>
      <c r="C349" s="2"/>
      <c r="D349" s="1"/>
      <c r="E349" s="1"/>
      <c r="F349" s="1"/>
      <c r="G349" s="1"/>
      <c r="H349" s="1"/>
      <c r="I349" s="1"/>
      <c r="J349" s="1"/>
      <c r="K349" s="1"/>
      <c r="L349" s="1"/>
      <c r="M349" s="1"/>
      <c r="N349" s="1"/>
      <c r="O349" s="1"/>
      <c r="P349" s="1"/>
      <c r="Q349" s="1"/>
      <c r="R349" s="1"/>
      <c r="S349" s="1"/>
      <c r="T349" s="1"/>
      <c r="U349" s="1"/>
      <c r="V349" s="1"/>
    </row>
    <row r="350" spans="1:22" s="72" customFormat="1" ht="15" hidden="1" customHeight="1" x14ac:dyDescent="0.2">
      <c r="A350" s="1"/>
      <c r="B350" s="2"/>
      <c r="C350" s="2"/>
      <c r="D350" s="1"/>
      <c r="E350" s="1"/>
      <c r="F350" s="1"/>
      <c r="G350" s="1"/>
      <c r="H350" s="1"/>
      <c r="I350" s="1"/>
      <c r="J350" s="1"/>
      <c r="K350" s="1"/>
      <c r="L350" s="1"/>
      <c r="M350" s="1"/>
      <c r="N350" s="1"/>
      <c r="O350" s="1"/>
      <c r="P350" s="1"/>
      <c r="Q350" s="1"/>
      <c r="R350" s="1"/>
      <c r="S350" s="1"/>
      <c r="T350" s="1"/>
      <c r="U350" s="1"/>
      <c r="V350" s="1"/>
    </row>
    <row r="351" spans="1:22" s="72" customFormat="1" ht="15" hidden="1" customHeight="1" x14ac:dyDescent="0.2">
      <c r="A351" s="1"/>
      <c r="B351" s="2"/>
      <c r="C351" s="2"/>
      <c r="D351" s="1"/>
      <c r="E351" s="1"/>
      <c r="F351" s="1"/>
      <c r="G351" s="1"/>
      <c r="H351" s="1"/>
      <c r="I351" s="1"/>
      <c r="J351" s="1"/>
      <c r="K351" s="1"/>
      <c r="L351" s="1"/>
      <c r="M351" s="1"/>
      <c r="N351" s="1"/>
      <c r="O351" s="1"/>
      <c r="P351" s="1"/>
      <c r="Q351" s="1"/>
      <c r="R351" s="1"/>
      <c r="S351" s="1"/>
      <c r="T351" s="1"/>
      <c r="U351" s="1"/>
      <c r="V351" s="1"/>
    </row>
    <row r="352" spans="1:22" s="72" customFormat="1" ht="15" hidden="1" customHeight="1" x14ac:dyDescent="0.2">
      <c r="A352" s="1"/>
      <c r="B352" s="2"/>
      <c r="C352" s="2"/>
      <c r="D352" s="1"/>
      <c r="E352" s="1"/>
      <c r="F352" s="1"/>
      <c r="G352" s="1"/>
      <c r="H352" s="1"/>
      <c r="I352" s="1"/>
      <c r="J352" s="1"/>
      <c r="K352" s="1"/>
      <c r="L352" s="1"/>
      <c r="M352" s="1"/>
      <c r="N352" s="1"/>
      <c r="O352" s="1"/>
      <c r="P352" s="1"/>
      <c r="Q352" s="1"/>
      <c r="R352" s="1"/>
      <c r="S352" s="1"/>
      <c r="T352" s="1"/>
      <c r="U352" s="1"/>
      <c r="V352" s="1"/>
    </row>
    <row r="353" spans="1:22" s="72" customFormat="1" ht="15" hidden="1" customHeight="1" x14ac:dyDescent="0.2">
      <c r="A353" s="1"/>
      <c r="B353" s="2"/>
      <c r="C353" s="2"/>
      <c r="D353" s="1"/>
      <c r="E353" s="1"/>
      <c r="F353" s="1"/>
      <c r="G353" s="1"/>
      <c r="H353" s="1"/>
      <c r="I353" s="1"/>
      <c r="J353" s="1"/>
      <c r="K353" s="1"/>
      <c r="L353" s="1"/>
      <c r="M353" s="1"/>
      <c r="N353" s="1"/>
      <c r="O353" s="1"/>
      <c r="P353" s="1"/>
      <c r="Q353" s="1"/>
      <c r="R353" s="1"/>
      <c r="S353" s="1"/>
      <c r="T353" s="1"/>
      <c r="U353" s="1"/>
      <c r="V353" s="1"/>
    </row>
    <row r="354" spans="1:22" s="72" customFormat="1" ht="15" hidden="1" customHeight="1" x14ac:dyDescent="0.2">
      <c r="A354" s="1"/>
      <c r="B354" s="2"/>
      <c r="C354" s="2"/>
      <c r="D354" s="1"/>
      <c r="E354" s="1"/>
      <c r="F354" s="1"/>
      <c r="G354" s="1"/>
      <c r="H354" s="1"/>
      <c r="I354" s="1"/>
      <c r="J354" s="1"/>
      <c r="K354" s="1"/>
      <c r="L354" s="1"/>
      <c r="M354" s="1"/>
      <c r="N354" s="1"/>
      <c r="O354" s="1"/>
      <c r="P354" s="1"/>
      <c r="Q354" s="1"/>
      <c r="R354" s="1"/>
      <c r="S354" s="1"/>
      <c r="T354" s="1"/>
      <c r="U354" s="1"/>
      <c r="V354" s="1"/>
    </row>
    <row r="355" spans="1:22" s="72" customFormat="1" ht="15" hidden="1" customHeight="1" x14ac:dyDescent="0.2">
      <c r="A355" s="1"/>
      <c r="B355" s="2"/>
      <c r="C355" s="2"/>
      <c r="D355" s="1"/>
      <c r="E355" s="1"/>
      <c r="F355" s="1"/>
      <c r="G355" s="1"/>
      <c r="H355" s="1"/>
      <c r="I355" s="1"/>
      <c r="J355" s="1"/>
      <c r="K355" s="1"/>
      <c r="L355" s="1"/>
      <c r="M355" s="1"/>
      <c r="N355" s="1"/>
      <c r="O355" s="1"/>
      <c r="P355" s="1"/>
      <c r="Q355" s="1"/>
      <c r="R355" s="1"/>
      <c r="S355" s="1"/>
      <c r="T355" s="1"/>
      <c r="U355" s="1"/>
      <c r="V355" s="1"/>
    </row>
    <row r="356" spans="1:22" s="72" customFormat="1" ht="15" hidden="1" customHeight="1" x14ac:dyDescent="0.2">
      <c r="A356" s="1"/>
      <c r="B356" s="2"/>
      <c r="C356" s="2"/>
      <c r="D356" s="1"/>
      <c r="E356" s="1"/>
      <c r="F356" s="1"/>
      <c r="G356" s="1"/>
      <c r="H356" s="1"/>
      <c r="I356" s="1"/>
      <c r="J356" s="1"/>
      <c r="K356" s="1"/>
      <c r="L356" s="1"/>
      <c r="M356" s="1"/>
      <c r="N356" s="1"/>
      <c r="O356" s="1"/>
      <c r="P356" s="1"/>
      <c r="Q356" s="1"/>
      <c r="R356" s="1"/>
      <c r="S356" s="1"/>
      <c r="T356" s="1"/>
      <c r="U356" s="1"/>
      <c r="V356" s="1"/>
    </row>
    <row r="357" spans="1:22" s="72" customFormat="1" ht="15" hidden="1" customHeight="1" x14ac:dyDescent="0.2">
      <c r="A357" s="1"/>
      <c r="B357" s="2"/>
      <c r="C357" s="2"/>
      <c r="D357" s="1"/>
      <c r="E357" s="1"/>
      <c r="F357" s="1"/>
      <c r="G357" s="1"/>
      <c r="H357" s="1"/>
      <c r="I357" s="1"/>
      <c r="J357" s="1"/>
      <c r="K357" s="1"/>
      <c r="L357" s="1"/>
      <c r="M357" s="1"/>
      <c r="N357" s="1"/>
      <c r="O357" s="1"/>
      <c r="P357" s="1"/>
      <c r="Q357" s="1"/>
      <c r="R357" s="1"/>
      <c r="S357" s="1"/>
      <c r="T357" s="1"/>
      <c r="U357" s="1"/>
      <c r="V357" s="1"/>
    </row>
    <row r="358" spans="1:22" s="72" customFormat="1" ht="15" hidden="1" customHeight="1" x14ac:dyDescent="0.2">
      <c r="A358" s="1"/>
      <c r="B358" s="2"/>
      <c r="C358" s="2"/>
      <c r="D358" s="1"/>
      <c r="E358" s="1"/>
      <c r="F358" s="1"/>
      <c r="G358" s="1"/>
      <c r="H358" s="1"/>
      <c r="I358" s="1"/>
      <c r="J358" s="1"/>
      <c r="K358" s="1"/>
      <c r="L358" s="1"/>
      <c r="M358" s="1"/>
      <c r="N358" s="1"/>
      <c r="O358" s="1"/>
      <c r="P358" s="1"/>
      <c r="Q358" s="1"/>
      <c r="R358" s="1"/>
      <c r="S358" s="1"/>
      <c r="T358" s="1"/>
      <c r="U358" s="1"/>
      <c r="V358" s="1"/>
    </row>
    <row r="359" spans="1:22" s="72" customFormat="1" ht="15" hidden="1" customHeight="1" x14ac:dyDescent="0.2">
      <c r="A359" s="1"/>
      <c r="B359" s="2"/>
      <c r="C359" s="2"/>
      <c r="D359" s="1"/>
      <c r="E359" s="1"/>
      <c r="F359" s="1"/>
      <c r="G359" s="1"/>
      <c r="H359" s="1"/>
      <c r="I359" s="1"/>
      <c r="J359" s="1"/>
      <c r="K359" s="1"/>
      <c r="L359" s="1"/>
      <c r="M359" s="1"/>
      <c r="N359" s="1"/>
      <c r="O359" s="1"/>
      <c r="P359" s="1"/>
      <c r="Q359" s="1"/>
      <c r="R359" s="1"/>
      <c r="S359" s="1"/>
      <c r="T359" s="1"/>
      <c r="U359" s="1"/>
      <c r="V359" s="1"/>
    </row>
    <row r="360" spans="1:22" s="72" customFormat="1" ht="15" hidden="1" customHeight="1" x14ac:dyDescent="0.2">
      <c r="A360" s="1"/>
      <c r="B360" s="2"/>
      <c r="C360" s="2"/>
      <c r="D360" s="1"/>
      <c r="E360" s="1"/>
      <c r="F360" s="1"/>
      <c r="G360" s="1"/>
      <c r="H360" s="1"/>
      <c r="I360" s="1"/>
      <c r="J360" s="1"/>
      <c r="K360" s="1"/>
      <c r="L360" s="1"/>
      <c r="M360" s="1"/>
      <c r="N360" s="1"/>
      <c r="O360" s="1"/>
      <c r="P360" s="1"/>
      <c r="Q360" s="1"/>
      <c r="R360" s="1"/>
      <c r="S360" s="1"/>
      <c r="T360" s="1"/>
      <c r="U360" s="1"/>
      <c r="V360" s="1"/>
    </row>
    <row r="361" spans="1:22" s="72" customFormat="1" ht="15" hidden="1" customHeight="1" x14ac:dyDescent="0.2">
      <c r="A361" s="1"/>
      <c r="B361" s="2"/>
      <c r="C361" s="2"/>
      <c r="D361" s="1"/>
      <c r="E361" s="1"/>
      <c r="F361" s="1"/>
      <c r="G361" s="1"/>
      <c r="H361" s="1"/>
      <c r="I361" s="1"/>
      <c r="J361" s="1"/>
      <c r="K361" s="1"/>
      <c r="L361" s="1"/>
      <c r="M361" s="1"/>
      <c r="N361" s="1"/>
      <c r="O361" s="1"/>
      <c r="P361" s="1"/>
      <c r="Q361" s="1"/>
      <c r="R361" s="1"/>
      <c r="S361" s="1"/>
      <c r="T361" s="1"/>
      <c r="U361" s="1"/>
      <c r="V361" s="1"/>
    </row>
    <row r="362" spans="1:22" s="72" customFormat="1" ht="15" hidden="1" customHeight="1" x14ac:dyDescent="0.2">
      <c r="A362" s="1"/>
      <c r="B362" s="2"/>
      <c r="C362" s="2"/>
      <c r="D362" s="1"/>
      <c r="E362" s="1"/>
      <c r="F362" s="1"/>
      <c r="G362" s="1"/>
      <c r="H362" s="1"/>
      <c r="I362" s="1"/>
      <c r="J362" s="1"/>
      <c r="K362" s="1"/>
      <c r="L362" s="1"/>
      <c r="M362" s="1"/>
      <c r="N362" s="1"/>
      <c r="O362" s="1"/>
      <c r="P362" s="1"/>
      <c r="Q362" s="1"/>
      <c r="R362" s="1"/>
      <c r="S362" s="1"/>
      <c r="T362" s="1"/>
      <c r="U362" s="1"/>
      <c r="V362" s="1"/>
    </row>
    <row r="363" spans="1:22" s="72" customFormat="1" ht="15" hidden="1" customHeight="1" x14ac:dyDescent="0.2">
      <c r="A363" s="1"/>
      <c r="B363" s="2"/>
      <c r="C363" s="2"/>
      <c r="D363" s="1"/>
      <c r="E363" s="1"/>
      <c r="F363" s="1"/>
      <c r="G363" s="1"/>
      <c r="H363" s="1"/>
      <c r="I363" s="1"/>
      <c r="J363" s="1"/>
      <c r="K363" s="1"/>
      <c r="L363" s="1"/>
      <c r="M363" s="1"/>
      <c r="N363" s="1"/>
      <c r="O363" s="1"/>
      <c r="P363" s="1"/>
      <c r="Q363" s="1"/>
      <c r="R363" s="1"/>
      <c r="S363" s="1"/>
      <c r="T363" s="1"/>
      <c r="U363" s="1"/>
      <c r="V363" s="1"/>
    </row>
    <row r="364" spans="1:22" s="72" customFormat="1" ht="15" hidden="1" customHeight="1" x14ac:dyDescent="0.2">
      <c r="A364" s="1"/>
      <c r="B364" s="2"/>
      <c r="C364" s="2"/>
      <c r="D364" s="1"/>
      <c r="E364" s="1"/>
      <c r="F364" s="1"/>
      <c r="G364" s="1"/>
      <c r="H364" s="1"/>
      <c r="I364" s="1"/>
      <c r="J364" s="1"/>
      <c r="K364" s="1"/>
      <c r="L364" s="1"/>
      <c r="M364" s="1"/>
      <c r="N364" s="1"/>
      <c r="O364" s="1"/>
      <c r="P364" s="1"/>
      <c r="Q364" s="1"/>
      <c r="R364" s="1"/>
      <c r="S364" s="1"/>
      <c r="T364" s="1"/>
      <c r="U364" s="1"/>
      <c r="V364" s="1"/>
    </row>
    <row r="365" spans="1:22" s="72" customFormat="1" ht="15" hidden="1" customHeight="1" x14ac:dyDescent="0.2">
      <c r="A365" s="1"/>
      <c r="B365" s="2"/>
      <c r="C365" s="2"/>
      <c r="D365" s="1"/>
      <c r="E365" s="1"/>
      <c r="F365" s="1"/>
      <c r="G365" s="1"/>
      <c r="H365" s="1"/>
      <c r="I365" s="1"/>
      <c r="J365" s="1"/>
      <c r="K365" s="1"/>
      <c r="L365" s="1"/>
      <c r="M365" s="1"/>
      <c r="N365" s="1"/>
      <c r="O365" s="1"/>
      <c r="P365" s="1"/>
      <c r="Q365" s="1"/>
      <c r="R365" s="1"/>
      <c r="S365" s="1"/>
      <c r="T365" s="1"/>
      <c r="U365" s="1"/>
      <c r="V365" s="1"/>
    </row>
    <row r="366" spans="1:22" s="72" customFormat="1" ht="15" hidden="1" customHeight="1" x14ac:dyDescent="0.2">
      <c r="A366" s="1"/>
      <c r="B366" s="2"/>
      <c r="C366" s="2"/>
      <c r="D366" s="1"/>
      <c r="E366" s="1"/>
      <c r="F366" s="1"/>
      <c r="G366" s="1"/>
      <c r="H366" s="1"/>
      <c r="I366" s="1"/>
      <c r="J366" s="1"/>
      <c r="K366" s="1"/>
      <c r="L366" s="1"/>
      <c r="M366" s="1"/>
      <c r="N366" s="1"/>
      <c r="O366" s="1"/>
      <c r="P366" s="1"/>
      <c r="Q366" s="1"/>
      <c r="R366" s="1"/>
      <c r="S366" s="1"/>
      <c r="T366" s="1"/>
      <c r="U366" s="1"/>
      <c r="V366" s="1"/>
    </row>
    <row r="367" spans="1:22" s="72" customFormat="1" ht="15" hidden="1" customHeight="1" x14ac:dyDescent="0.2">
      <c r="A367" s="1"/>
      <c r="B367" s="2"/>
      <c r="C367" s="2"/>
      <c r="D367" s="1"/>
      <c r="E367" s="1"/>
      <c r="F367" s="1"/>
      <c r="G367" s="1"/>
      <c r="H367" s="1"/>
      <c r="I367" s="1"/>
      <c r="J367" s="1"/>
      <c r="K367" s="1"/>
      <c r="L367" s="1"/>
      <c r="M367" s="1"/>
      <c r="N367" s="1"/>
      <c r="O367" s="1"/>
      <c r="P367" s="1"/>
      <c r="Q367" s="1"/>
      <c r="R367" s="1"/>
      <c r="S367" s="1"/>
      <c r="T367" s="1"/>
      <c r="U367" s="1"/>
      <c r="V367" s="1"/>
    </row>
    <row r="368" spans="1:22" s="72" customFormat="1" ht="15" hidden="1" customHeight="1" x14ac:dyDescent="0.2">
      <c r="A368" s="1"/>
      <c r="B368" s="2"/>
      <c r="C368" s="2"/>
      <c r="D368" s="1"/>
      <c r="E368" s="1"/>
      <c r="F368" s="1"/>
      <c r="G368" s="1"/>
      <c r="H368" s="1"/>
      <c r="I368" s="1"/>
      <c r="J368" s="1"/>
      <c r="K368" s="1"/>
      <c r="L368" s="1"/>
      <c r="M368" s="1"/>
      <c r="N368" s="1"/>
      <c r="O368" s="1"/>
      <c r="P368" s="1"/>
      <c r="Q368" s="1"/>
      <c r="R368" s="1"/>
      <c r="S368" s="1"/>
      <c r="T368" s="1"/>
      <c r="U368" s="1"/>
      <c r="V368" s="1"/>
    </row>
    <row r="369" spans="1:22" s="72" customFormat="1" ht="15" hidden="1" customHeight="1" x14ac:dyDescent="0.2">
      <c r="A369" s="1"/>
      <c r="B369" s="2"/>
      <c r="C369" s="2"/>
      <c r="D369" s="1"/>
      <c r="E369" s="1"/>
      <c r="F369" s="1"/>
      <c r="G369" s="1"/>
      <c r="H369" s="1"/>
      <c r="I369" s="1"/>
      <c r="J369" s="1"/>
      <c r="K369" s="1"/>
      <c r="L369" s="1"/>
      <c r="M369" s="1"/>
      <c r="N369" s="1"/>
      <c r="O369" s="1"/>
      <c r="P369" s="1"/>
      <c r="Q369" s="1"/>
      <c r="R369" s="1"/>
      <c r="S369" s="1"/>
      <c r="T369" s="1"/>
      <c r="U369" s="1"/>
      <c r="V369" s="1"/>
    </row>
    <row r="370" spans="1:22" s="72" customFormat="1" ht="15" hidden="1" customHeight="1" x14ac:dyDescent="0.2">
      <c r="A370" s="1"/>
      <c r="B370" s="2"/>
      <c r="C370" s="2"/>
      <c r="D370" s="1"/>
      <c r="E370" s="1"/>
      <c r="F370" s="1"/>
      <c r="G370" s="1"/>
      <c r="H370" s="1"/>
      <c r="I370" s="1"/>
      <c r="J370" s="1"/>
      <c r="K370" s="1"/>
      <c r="L370" s="1"/>
      <c r="M370" s="1"/>
      <c r="N370" s="1"/>
      <c r="O370" s="1"/>
      <c r="P370" s="1"/>
      <c r="Q370" s="1"/>
      <c r="R370" s="1"/>
      <c r="S370" s="1"/>
      <c r="T370" s="1"/>
      <c r="U370" s="1"/>
      <c r="V370" s="1"/>
    </row>
    <row r="371" spans="1:22" s="72" customFormat="1" ht="15" hidden="1" customHeight="1" x14ac:dyDescent="0.2">
      <c r="A371" s="1"/>
      <c r="B371" s="2"/>
      <c r="C371" s="2"/>
      <c r="D371" s="1"/>
      <c r="E371" s="1"/>
      <c r="F371" s="1"/>
      <c r="G371" s="1"/>
      <c r="H371" s="1"/>
      <c r="I371" s="1"/>
      <c r="J371" s="1"/>
      <c r="K371" s="1"/>
      <c r="L371" s="1"/>
      <c r="M371" s="1"/>
      <c r="N371" s="1"/>
      <c r="O371" s="1"/>
      <c r="P371" s="1"/>
      <c r="Q371" s="1"/>
      <c r="R371" s="1"/>
      <c r="S371" s="1"/>
      <c r="T371" s="1"/>
      <c r="U371" s="1"/>
      <c r="V371" s="1"/>
    </row>
    <row r="372" spans="1:22" s="72" customFormat="1" ht="15" hidden="1" customHeight="1" x14ac:dyDescent="0.2">
      <c r="A372" s="1"/>
      <c r="B372" s="2"/>
      <c r="C372" s="2"/>
      <c r="D372" s="1"/>
      <c r="E372" s="1"/>
      <c r="F372" s="1"/>
      <c r="G372" s="1"/>
      <c r="H372" s="1"/>
      <c r="I372" s="1"/>
      <c r="J372" s="1"/>
      <c r="K372" s="1"/>
      <c r="L372" s="1"/>
      <c r="M372" s="1"/>
      <c r="N372" s="1"/>
      <c r="O372" s="1"/>
      <c r="P372" s="1"/>
      <c r="Q372" s="1"/>
      <c r="R372" s="1"/>
      <c r="S372" s="1"/>
      <c r="T372" s="1"/>
      <c r="U372" s="1"/>
      <c r="V372" s="1"/>
    </row>
    <row r="373" spans="1:22" s="72" customFormat="1" ht="15" hidden="1" customHeight="1" x14ac:dyDescent="0.2">
      <c r="A373" s="1"/>
      <c r="B373" s="2"/>
      <c r="C373" s="2"/>
      <c r="D373" s="1"/>
      <c r="E373" s="1"/>
      <c r="F373" s="1"/>
      <c r="G373" s="1"/>
      <c r="H373" s="1"/>
      <c r="I373" s="1"/>
      <c r="J373" s="1"/>
      <c r="K373" s="1"/>
      <c r="L373" s="1"/>
      <c r="M373" s="1"/>
      <c r="N373" s="1"/>
      <c r="O373" s="1"/>
      <c r="P373" s="1"/>
      <c r="Q373" s="1"/>
      <c r="R373" s="1"/>
      <c r="S373" s="1"/>
      <c r="T373" s="1"/>
      <c r="U373" s="1"/>
      <c r="V373" s="1"/>
    </row>
    <row r="374" spans="1:22" s="72" customFormat="1" ht="15" hidden="1" customHeight="1" x14ac:dyDescent="0.2">
      <c r="A374" s="1"/>
      <c r="B374" s="2"/>
      <c r="C374" s="2"/>
      <c r="D374" s="1"/>
      <c r="E374" s="1"/>
      <c r="F374" s="1"/>
      <c r="G374" s="1"/>
      <c r="H374" s="1"/>
      <c r="I374" s="1"/>
      <c r="J374" s="1"/>
      <c r="K374" s="1"/>
      <c r="L374" s="1"/>
      <c r="M374" s="1"/>
      <c r="N374" s="1"/>
      <c r="O374" s="1"/>
      <c r="P374" s="1"/>
      <c r="Q374" s="1"/>
      <c r="R374" s="1"/>
      <c r="S374" s="1"/>
      <c r="T374" s="1"/>
      <c r="U374" s="1"/>
      <c r="V374" s="1"/>
    </row>
    <row r="375" spans="1:22" s="72" customFormat="1" ht="15" hidden="1" customHeight="1" x14ac:dyDescent="0.2">
      <c r="A375" s="1"/>
      <c r="B375" s="2"/>
      <c r="C375" s="2"/>
      <c r="D375" s="1"/>
      <c r="E375" s="1"/>
      <c r="F375" s="1"/>
      <c r="G375" s="1"/>
      <c r="H375" s="1"/>
      <c r="I375" s="1"/>
      <c r="J375" s="1"/>
      <c r="K375" s="1"/>
      <c r="L375" s="1"/>
      <c r="M375" s="1"/>
      <c r="N375" s="1"/>
      <c r="O375" s="1"/>
      <c r="P375" s="1"/>
      <c r="Q375" s="1"/>
      <c r="R375" s="1"/>
      <c r="S375" s="1"/>
      <c r="T375" s="1"/>
      <c r="U375" s="1"/>
      <c r="V375" s="1"/>
    </row>
    <row r="376" spans="1:22" s="72" customFormat="1" ht="15" hidden="1" customHeight="1" x14ac:dyDescent="0.2">
      <c r="A376" s="1"/>
      <c r="B376" s="2"/>
      <c r="C376" s="2"/>
      <c r="D376" s="1"/>
      <c r="E376" s="1"/>
      <c r="F376" s="1"/>
      <c r="G376" s="1"/>
      <c r="H376" s="1"/>
      <c r="I376" s="1"/>
      <c r="J376" s="1"/>
      <c r="K376" s="1"/>
      <c r="L376" s="1"/>
      <c r="M376" s="1"/>
      <c r="N376" s="1"/>
      <c r="O376" s="1"/>
      <c r="P376" s="1"/>
      <c r="Q376" s="1"/>
      <c r="R376" s="1"/>
      <c r="S376" s="1"/>
      <c r="T376" s="1"/>
      <c r="U376" s="1"/>
      <c r="V376" s="1"/>
    </row>
    <row r="377" spans="1:22" s="72" customFormat="1" ht="15" hidden="1" customHeight="1" x14ac:dyDescent="0.2">
      <c r="A377" s="1"/>
      <c r="B377" s="2"/>
      <c r="C377" s="2"/>
      <c r="D377" s="1"/>
      <c r="E377" s="1"/>
      <c r="F377" s="1"/>
      <c r="G377" s="1"/>
      <c r="H377" s="1"/>
      <c r="I377" s="1"/>
      <c r="J377" s="1"/>
      <c r="K377" s="1"/>
      <c r="L377" s="1"/>
      <c r="M377" s="1"/>
      <c r="N377" s="1"/>
      <c r="O377" s="1"/>
      <c r="P377" s="1"/>
      <c r="Q377" s="1"/>
      <c r="R377" s="1"/>
      <c r="S377" s="1"/>
      <c r="T377" s="1"/>
      <c r="U377" s="1"/>
      <c r="V377" s="1"/>
    </row>
    <row r="378" spans="1:22" s="72" customFormat="1" ht="15" hidden="1" customHeight="1" x14ac:dyDescent="0.2">
      <c r="A378" s="1"/>
      <c r="B378" s="2"/>
      <c r="C378" s="2"/>
      <c r="D378" s="1"/>
      <c r="E378" s="1"/>
      <c r="F378" s="1"/>
      <c r="G378" s="1"/>
      <c r="H378" s="1"/>
      <c r="I378" s="1"/>
      <c r="J378" s="1"/>
      <c r="K378" s="1"/>
      <c r="L378" s="1"/>
      <c r="M378" s="1"/>
      <c r="N378" s="1"/>
      <c r="O378" s="1"/>
      <c r="P378" s="1"/>
      <c r="Q378" s="1"/>
      <c r="R378" s="1"/>
      <c r="S378" s="1"/>
      <c r="T378" s="1"/>
      <c r="U378" s="1"/>
      <c r="V378" s="1"/>
    </row>
    <row r="379" spans="1:22" s="72" customFormat="1" ht="15" hidden="1" customHeight="1" x14ac:dyDescent="0.2">
      <c r="A379" s="1"/>
      <c r="B379" s="2"/>
      <c r="C379" s="2"/>
      <c r="D379" s="1"/>
      <c r="E379" s="1"/>
      <c r="F379" s="1"/>
      <c r="G379" s="1"/>
      <c r="H379" s="1"/>
      <c r="I379" s="1"/>
      <c r="J379" s="1"/>
      <c r="K379" s="1"/>
      <c r="L379" s="1"/>
      <c r="M379" s="1"/>
      <c r="N379" s="1"/>
      <c r="O379" s="1"/>
      <c r="P379" s="1"/>
      <c r="Q379" s="1"/>
      <c r="R379" s="1"/>
      <c r="S379" s="1"/>
      <c r="T379" s="1"/>
      <c r="U379" s="1"/>
      <c r="V379" s="1"/>
    </row>
    <row r="380" spans="1:22" s="72" customFormat="1" ht="15" hidden="1" customHeight="1" x14ac:dyDescent="0.2">
      <c r="A380" s="1"/>
      <c r="B380" s="2"/>
      <c r="C380" s="2"/>
      <c r="D380" s="1"/>
      <c r="E380" s="1"/>
      <c r="F380" s="1"/>
      <c r="G380" s="1"/>
      <c r="H380" s="1"/>
      <c r="I380" s="1"/>
      <c r="J380" s="1"/>
      <c r="K380" s="1"/>
      <c r="L380" s="1"/>
      <c r="M380" s="1"/>
      <c r="N380" s="1"/>
      <c r="O380" s="1"/>
      <c r="P380" s="1"/>
      <c r="Q380" s="1"/>
      <c r="R380" s="1"/>
      <c r="S380" s="1"/>
      <c r="T380" s="1"/>
      <c r="U380" s="1"/>
      <c r="V380" s="1"/>
    </row>
    <row r="381" spans="1:22" s="72" customFormat="1" ht="15" hidden="1" customHeight="1" x14ac:dyDescent="0.2">
      <c r="A381" s="1"/>
      <c r="B381" s="2"/>
      <c r="C381" s="2"/>
      <c r="D381" s="1"/>
      <c r="E381" s="1"/>
      <c r="F381" s="1"/>
      <c r="G381" s="1"/>
      <c r="H381" s="1"/>
      <c r="I381" s="1"/>
      <c r="J381" s="1"/>
      <c r="K381" s="1"/>
      <c r="L381" s="1"/>
      <c r="M381" s="1"/>
      <c r="N381" s="1"/>
      <c r="O381" s="1"/>
      <c r="P381" s="1"/>
      <c r="Q381" s="1"/>
      <c r="R381" s="1"/>
      <c r="S381" s="1"/>
      <c r="T381" s="1"/>
      <c r="U381" s="1"/>
      <c r="V381" s="1"/>
    </row>
    <row r="382" spans="1:22" s="72" customFormat="1" ht="15" hidden="1" customHeight="1" x14ac:dyDescent="0.2">
      <c r="A382" s="1"/>
      <c r="B382" s="2"/>
      <c r="C382" s="2"/>
      <c r="D382" s="1"/>
      <c r="E382" s="1"/>
      <c r="F382" s="1"/>
      <c r="G382" s="1"/>
      <c r="H382" s="1"/>
      <c r="I382" s="1"/>
      <c r="J382" s="1"/>
      <c r="K382" s="1"/>
      <c r="L382" s="1"/>
      <c r="M382" s="1"/>
      <c r="N382" s="1"/>
      <c r="O382" s="1"/>
      <c r="P382" s="1"/>
      <c r="Q382" s="1"/>
      <c r="R382" s="1"/>
      <c r="S382" s="1"/>
      <c r="T382" s="1"/>
      <c r="U382" s="1"/>
      <c r="V382" s="1"/>
    </row>
    <row r="383" spans="1:22" s="72" customFormat="1" ht="15" hidden="1" customHeight="1" x14ac:dyDescent="0.2">
      <c r="A383" s="1"/>
      <c r="B383" s="2"/>
      <c r="C383" s="2"/>
      <c r="D383" s="1"/>
      <c r="E383" s="1"/>
      <c r="F383" s="1"/>
      <c r="G383" s="1"/>
      <c r="H383" s="1"/>
      <c r="I383" s="1"/>
      <c r="J383" s="1"/>
      <c r="K383" s="1"/>
      <c r="L383" s="1"/>
      <c r="M383" s="1"/>
      <c r="N383" s="1"/>
      <c r="O383" s="1"/>
      <c r="P383" s="1"/>
      <c r="Q383" s="1"/>
      <c r="R383" s="1"/>
      <c r="S383" s="1"/>
      <c r="T383" s="1"/>
      <c r="U383" s="1"/>
      <c r="V383" s="1"/>
    </row>
    <row r="384" spans="1:22" s="72" customFormat="1" ht="15" hidden="1" customHeight="1" x14ac:dyDescent="0.2">
      <c r="A384" s="1"/>
      <c r="B384" s="2"/>
      <c r="C384" s="2"/>
      <c r="D384" s="1"/>
      <c r="E384" s="1"/>
      <c r="F384" s="1"/>
      <c r="G384" s="1"/>
      <c r="H384" s="1"/>
      <c r="I384" s="1"/>
      <c r="J384" s="1"/>
      <c r="K384" s="1"/>
      <c r="L384" s="1"/>
      <c r="M384" s="1"/>
      <c r="N384" s="1"/>
      <c r="O384" s="1"/>
      <c r="P384" s="1"/>
      <c r="Q384" s="1"/>
      <c r="R384" s="1"/>
      <c r="S384" s="1"/>
      <c r="T384" s="1"/>
      <c r="U384" s="1"/>
      <c r="V384" s="1"/>
    </row>
    <row r="385" spans="1:22" s="72" customFormat="1" ht="15" hidden="1" customHeight="1" x14ac:dyDescent="0.2">
      <c r="A385" s="1"/>
      <c r="B385" s="2"/>
      <c r="C385" s="2"/>
      <c r="D385" s="1"/>
      <c r="E385" s="1"/>
      <c r="F385" s="1"/>
      <c r="G385" s="1"/>
      <c r="H385" s="1"/>
      <c r="I385" s="1"/>
      <c r="J385" s="1"/>
      <c r="K385" s="1"/>
      <c r="L385" s="1"/>
      <c r="M385" s="1"/>
      <c r="N385" s="1"/>
      <c r="O385" s="1"/>
      <c r="P385" s="1"/>
      <c r="Q385" s="1"/>
      <c r="R385" s="1"/>
      <c r="S385" s="1"/>
      <c r="T385" s="1"/>
      <c r="U385" s="1"/>
      <c r="V385" s="1"/>
    </row>
    <row r="386" spans="1:22" s="72" customFormat="1" ht="15" hidden="1" customHeight="1" x14ac:dyDescent="0.2">
      <c r="A386" s="1"/>
      <c r="B386" s="2"/>
      <c r="C386" s="2"/>
      <c r="D386" s="1"/>
      <c r="E386" s="1"/>
      <c r="F386" s="1"/>
      <c r="G386" s="1"/>
      <c r="H386" s="1"/>
      <c r="I386" s="1"/>
      <c r="J386" s="1"/>
      <c r="K386" s="1"/>
      <c r="L386" s="1"/>
      <c r="M386" s="1"/>
      <c r="N386" s="1"/>
      <c r="O386" s="1"/>
      <c r="P386" s="1"/>
      <c r="Q386" s="1"/>
      <c r="R386" s="1"/>
      <c r="S386" s="1"/>
      <c r="T386" s="1"/>
      <c r="U386" s="1"/>
      <c r="V386" s="1"/>
    </row>
    <row r="387" spans="1:22" s="72" customFormat="1" ht="15" hidden="1" customHeight="1" x14ac:dyDescent="0.2">
      <c r="A387" s="1"/>
      <c r="B387" s="2"/>
      <c r="C387" s="2"/>
      <c r="D387" s="1"/>
      <c r="E387" s="1"/>
      <c r="F387" s="1"/>
      <c r="G387" s="1"/>
      <c r="H387" s="1"/>
      <c r="I387" s="1"/>
      <c r="J387" s="1"/>
      <c r="K387" s="1"/>
      <c r="L387" s="1"/>
      <c r="M387" s="1"/>
      <c r="N387" s="1"/>
      <c r="O387" s="1"/>
      <c r="P387" s="1"/>
      <c r="Q387" s="1"/>
      <c r="R387" s="1"/>
      <c r="S387" s="1"/>
      <c r="T387" s="1"/>
      <c r="U387" s="1"/>
      <c r="V387" s="1"/>
    </row>
    <row r="388" spans="1:22" s="72" customFormat="1" ht="15" hidden="1" customHeight="1" x14ac:dyDescent="0.2">
      <c r="A388" s="1"/>
      <c r="B388" s="2"/>
      <c r="C388" s="2"/>
      <c r="D388" s="1"/>
      <c r="E388" s="1"/>
      <c r="F388" s="1"/>
      <c r="G388" s="1"/>
      <c r="H388" s="1"/>
      <c r="I388" s="1"/>
      <c r="J388" s="1"/>
      <c r="K388" s="1"/>
      <c r="L388" s="1"/>
      <c r="M388" s="1"/>
      <c r="N388" s="1"/>
      <c r="O388" s="1"/>
      <c r="P388" s="1"/>
      <c r="Q388" s="1"/>
      <c r="R388" s="1"/>
      <c r="S388" s="1"/>
      <c r="T388" s="1"/>
      <c r="U388" s="1"/>
      <c r="V388" s="1"/>
    </row>
    <row r="389" spans="1:22" s="72" customFormat="1" ht="15" hidden="1" customHeight="1" x14ac:dyDescent="0.2">
      <c r="A389" s="1"/>
      <c r="B389" s="2"/>
      <c r="C389" s="2"/>
      <c r="D389" s="1"/>
      <c r="E389" s="1"/>
      <c r="F389" s="1"/>
      <c r="G389" s="1"/>
      <c r="H389" s="1"/>
      <c r="I389" s="1"/>
      <c r="J389" s="1"/>
      <c r="K389" s="1"/>
      <c r="L389" s="1"/>
      <c r="M389" s="1"/>
      <c r="N389" s="1"/>
      <c r="O389" s="1"/>
      <c r="P389" s="1"/>
      <c r="Q389" s="1"/>
      <c r="R389" s="1"/>
      <c r="S389" s="1"/>
      <c r="T389" s="1"/>
      <c r="U389" s="1"/>
      <c r="V389" s="1"/>
    </row>
    <row r="390" spans="1:22" s="72" customFormat="1" ht="15" hidden="1" customHeight="1" x14ac:dyDescent="0.2">
      <c r="A390" s="1"/>
      <c r="B390" s="2"/>
      <c r="C390" s="2"/>
      <c r="D390" s="1"/>
      <c r="E390" s="1"/>
      <c r="F390" s="1"/>
      <c r="G390" s="1"/>
      <c r="H390" s="1"/>
      <c r="I390" s="1"/>
      <c r="J390" s="1"/>
      <c r="K390" s="1"/>
      <c r="L390" s="1"/>
      <c r="M390" s="1"/>
      <c r="N390" s="1"/>
      <c r="O390" s="1"/>
      <c r="P390" s="1"/>
      <c r="Q390" s="1"/>
      <c r="R390" s="1"/>
      <c r="S390" s="1"/>
      <c r="T390" s="1"/>
      <c r="U390" s="1"/>
      <c r="V390" s="1"/>
    </row>
    <row r="391" spans="1:22" s="72" customFormat="1" ht="15" hidden="1" customHeight="1" x14ac:dyDescent="0.2">
      <c r="A391" s="1"/>
      <c r="B391" s="2"/>
      <c r="C391" s="2"/>
      <c r="D391" s="1"/>
      <c r="E391" s="1"/>
      <c r="F391" s="1"/>
      <c r="G391" s="1"/>
      <c r="H391" s="1"/>
      <c r="I391" s="1"/>
      <c r="J391" s="1"/>
      <c r="K391" s="1"/>
      <c r="L391" s="1"/>
      <c r="M391" s="1"/>
      <c r="N391" s="1"/>
      <c r="O391" s="1"/>
      <c r="P391" s="1"/>
      <c r="Q391" s="1"/>
      <c r="R391" s="1"/>
      <c r="S391" s="1"/>
      <c r="T391" s="1"/>
      <c r="U391" s="1"/>
      <c r="V391" s="1"/>
    </row>
    <row r="392" spans="1:22" s="72" customFormat="1" ht="15" hidden="1" customHeight="1" x14ac:dyDescent="0.2">
      <c r="A392" s="1"/>
      <c r="B392" s="2"/>
      <c r="C392" s="2"/>
      <c r="D392" s="1"/>
      <c r="E392" s="1"/>
      <c r="F392" s="1"/>
      <c r="G392" s="1"/>
      <c r="H392" s="1"/>
      <c r="I392" s="1"/>
      <c r="J392" s="1"/>
      <c r="K392" s="1"/>
      <c r="L392" s="1"/>
      <c r="M392" s="1"/>
      <c r="N392" s="1"/>
      <c r="O392" s="1"/>
      <c r="P392" s="1"/>
      <c r="Q392" s="1"/>
      <c r="R392" s="1"/>
      <c r="S392" s="1"/>
      <c r="T392" s="1"/>
      <c r="U392" s="1"/>
      <c r="V392" s="1"/>
    </row>
    <row r="393" spans="1:22" s="72" customFormat="1" ht="15" hidden="1" customHeight="1" x14ac:dyDescent="0.2">
      <c r="A393" s="1"/>
      <c r="B393" s="2"/>
      <c r="C393" s="2"/>
      <c r="D393" s="1"/>
      <c r="E393" s="1"/>
      <c r="F393" s="1"/>
      <c r="G393" s="1"/>
      <c r="H393" s="1"/>
      <c r="I393" s="1"/>
      <c r="J393" s="1"/>
      <c r="K393" s="1"/>
      <c r="L393" s="1"/>
      <c r="M393" s="1"/>
      <c r="N393" s="1"/>
      <c r="O393" s="1"/>
      <c r="P393" s="1"/>
      <c r="Q393" s="1"/>
      <c r="R393" s="1"/>
      <c r="S393" s="1"/>
      <c r="T393" s="1"/>
      <c r="U393" s="1"/>
      <c r="V393" s="1"/>
    </row>
    <row r="394" spans="1:22" s="72" customFormat="1" ht="15" hidden="1" customHeight="1" x14ac:dyDescent="0.2">
      <c r="A394" s="1"/>
      <c r="B394" s="2"/>
      <c r="C394" s="2"/>
      <c r="D394" s="1"/>
      <c r="E394" s="1"/>
      <c r="F394" s="1"/>
      <c r="G394" s="1"/>
      <c r="H394" s="1"/>
      <c r="I394" s="1"/>
      <c r="J394" s="1"/>
      <c r="K394" s="1"/>
      <c r="L394" s="1"/>
      <c r="M394" s="1"/>
      <c r="N394" s="1"/>
      <c r="O394" s="1"/>
      <c r="P394" s="1"/>
      <c r="Q394" s="1"/>
      <c r="R394" s="1"/>
      <c r="S394" s="1"/>
      <c r="T394" s="1"/>
      <c r="U394" s="1"/>
      <c r="V394" s="1"/>
    </row>
    <row r="395" spans="1:22" s="72" customFormat="1" ht="15" hidden="1" customHeight="1" x14ac:dyDescent="0.2">
      <c r="A395" s="1"/>
      <c r="B395" s="2"/>
      <c r="C395" s="2"/>
      <c r="D395" s="1"/>
      <c r="E395" s="1"/>
      <c r="F395" s="1"/>
      <c r="G395" s="1"/>
      <c r="H395" s="1"/>
      <c r="I395" s="1"/>
      <c r="J395" s="1"/>
      <c r="K395" s="1"/>
      <c r="L395" s="1"/>
      <c r="M395" s="1"/>
      <c r="N395" s="1"/>
      <c r="O395" s="1"/>
      <c r="P395" s="1"/>
      <c r="Q395" s="1"/>
      <c r="R395" s="1"/>
      <c r="S395" s="1"/>
      <c r="T395" s="1"/>
      <c r="U395" s="1"/>
      <c r="V395" s="1"/>
    </row>
    <row r="396" spans="1:22" s="72" customFormat="1" ht="15" hidden="1" customHeight="1" x14ac:dyDescent="0.2">
      <c r="A396" s="1"/>
      <c r="B396" s="2"/>
      <c r="C396" s="2"/>
      <c r="D396" s="1"/>
      <c r="E396" s="1"/>
      <c r="F396" s="1"/>
      <c r="G396" s="1"/>
      <c r="H396" s="1"/>
      <c r="I396" s="1"/>
      <c r="J396" s="1"/>
      <c r="K396" s="1"/>
      <c r="L396" s="1"/>
      <c r="M396" s="1"/>
      <c r="N396" s="1"/>
      <c r="O396" s="1"/>
      <c r="P396" s="1"/>
      <c r="Q396" s="1"/>
      <c r="R396" s="1"/>
      <c r="S396" s="1"/>
      <c r="T396" s="1"/>
      <c r="U396" s="1"/>
      <c r="V396" s="1"/>
    </row>
    <row r="397" spans="1:22" s="72" customFormat="1" ht="15" hidden="1" customHeight="1" x14ac:dyDescent="0.2">
      <c r="A397" s="1"/>
      <c r="B397" s="2"/>
      <c r="C397" s="2"/>
      <c r="D397" s="1"/>
      <c r="E397" s="1"/>
      <c r="F397" s="1"/>
      <c r="G397" s="1"/>
      <c r="H397" s="1"/>
      <c r="I397" s="1"/>
      <c r="J397" s="1"/>
      <c r="K397" s="1"/>
      <c r="L397" s="1"/>
      <c r="M397" s="1"/>
      <c r="N397" s="1"/>
      <c r="O397" s="1"/>
      <c r="P397" s="1"/>
      <c r="Q397" s="1"/>
      <c r="R397" s="1"/>
      <c r="S397" s="1"/>
      <c r="T397" s="1"/>
      <c r="U397" s="1"/>
      <c r="V397" s="1"/>
    </row>
    <row r="398" spans="1:22" s="72" customFormat="1" ht="15" hidden="1" customHeight="1" x14ac:dyDescent="0.2">
      <c r="A398" s="1"/>
      <c r="B398" s="2"/>
      <c r="C398" s="2"/>
      <c r="D398" s="1"/>
      <c r="E398" s="1"/>
      <c r="F398" s="1"/>
      <c r="G398" s="1"/>
      <c r="H398" s="1"/>
      <c r="I398" s="1"/>
      <c r="J398" s="1"/>
      <c r="K398" s="1"/>
      <c r="L398" s="1"/>
      <c r="M398" s="1"/>
      <c r="N398" s="1"/>
      <c r="O398" s="1"/>
      <c r="P398" s="1"/>
      <c r="Q398" s="1"/>
      <c r="R398" s="1"/>
      <c r="S398" s="1"/>
      <c r="T398" s="1"/>
      <c r="U398" s="1"/>
      <c r="V398" s="1"/>
    </row>
    <row r="399" spans="1:22" s="72" customFormat="1" ht="15" hidden="1" customHeight="1" x14ac:dyDescent="0.2">
      <c r="A399" s="1"/>
      <c r="B399" s="2"/>
      <c r="C399" s="2"/>
      <c r="D399" s="1"/>
      <c r="E399" s="1"/>
      <c r="F399" s="1"/>
      <c r="G399" s="1"/>
      <c r="H399" s="1"/>
      <c r="I399" s="1"/>
      <c r="J399" s="1"/>
      <c r="K399" s="1"/>
      <c r="L399" s="1"/>
      <c r="M399" s="1"/>
      <c r="N399" s="1"/>
      <c r="O399" s="1"/>
      <c r="P399" s="1"/>
      <c r="Q399" s="1"/>
      <c r="R399" s="1"/>
      <c r="S399" s="1"/>
      <c r="T399" s="1"/>
      <c r="U399" s="1"/>
      <c r="V399" s="1"/>
    </row>
    <row r="400" spans="1:22" s="72" customFormat="1" ht="15" hidden="1" customHeight="1" x14ac:dyDescent="0.2">
      <c r="A400" s="1"/>
      <c r="B400" s="2"/>
      <c r="C400" s="2"/>
      <c r="D400" s="1"/>
      <c r="E400" s="1"/>
      <c r="F400" s="1"/>
      <c r="G400" s="1"/>
      <c r="H400" s="1"/>
      <c r="I400" s="1"/>
      <c r="J400" s="1"/>
      <c r="K400" s="1"/>
      <c r="L400" s="1"/>
      <c r="M400" s="1"/>
      <c r="N400" s="1"/>
      <c r="O400" s="1"/>
      <c r="P400" s="1"/>
      <c r="Q400" s="1"/>
      <c r="R400" s="1"/>
      <c r="S400" s="1"/>
      <c r="T400" s="1"/>
      <c r="U400" s="1"/>
      <c r="V400" s="1"/>
    </row>
    <row r="401" spans="1:22" s="72" customFormat="1" ht="15" hidden="1" customHeight="1" x14ac:dyDescent="0.2">
      <c r="A401" s="1"/>
      <c r="B401" s="2"/>
      <c r="C401" s="2"/>
      <c r="D401" s="1"/>
      <c r="E401" s="1"/>
      <c r="F401" s="1"/>
      <c r="G401" s="1"/>
      <c r="H401" s="1"/>
      <c r="I401" s="1"/>
      <c r="J401" s="1"/>
      <c r="K401" s="1"/>
      <c r="L401" s="1"/>
      <c r="M401" s="1"/>
      <c r="N401" s="1"/>
      <c r="O401" s="1"/>
      <c r="P401" s="1"/>
      <c r="Q401" s="1"/>
      <c r="R401" s="1"/>
      <c r="S401" s="1"/>
      <c r="T401" s="1"/>
      <c r="U401" s="1"/>
      <c r="V401" s="1"/>
    </row>
    <row r="402" spans="1:22" s="72" customFormat="1" ht="15" hidden="1" customHeight="1" x14ac:dyDescent="0.2">
      <c r="A402" s="1"/>
      <c r="B402" s="2"/>
      <c r="C402" s="2"/>
      <c r="D402" s="1"/>
      <c r="E402" s="1"/>
      <c r="F402" s="1"/>
      <c r="G402" s="1"/>
      <c r="H402" s="1"/>
      <c r="I402" s="1"/>
      <c r="J402" s="1"/>
      <c r="K402" s="1"/>
      <c r="L402" s="1"/>
      <c r="M402" s="1"/>
      <c r="N402" s="1"/>
      <c r="O402" s="1"/>
      <c r="P402" s="1"/>
      <c r="Q402" s="1"/>
      <c r="R402" s="1"/>
      <c r="S402" s="1"/>
      <c r="T402" s="1"/>
      <c r="U402" s="1"/>
      <c r="V402" s="1"/>
    </row>
    <row r="403" spans="1:22" s="72" customFormat="1" ht="15" hidden="1" customHeight="1" x14ac:dyDescent="0.2">
      <c r="A403" s="1"/>
      <c r="B403" s="2"/>
      <c r="C403" s="2"/>
      <c r="D403" s="1"/>
      <c r="E403" s="1"/>
      <c r="F403" s="1"/>
      <c r="G403" s="1"/>
      <c r="H403" s="1"/>
      <c r="I403" s="1"/>
      <c r="J403" s="1"/>
      <c r="K403" s="1"/>
      <c r="L403" s="1"/>
      <c r="M403" s="1"/>
      <c r="N403" s="1"/>
      <c r="O403" s="1"/>
      <c r="P403" s="1"/>
      <c r="Q403" s="1"/>
      <c r="R403" s="1"/>
      <c r="S403" s="1"/>
      <c r="T403" s="1"/>
      <c r="U403" s="1"/>
      <c r="V403" s="1"/>
    </row>
    <row r="404" spans="1:22" s="72" customFormat="1" ht="15" hidden="1" customHeight="1" x14ac:dyDescent="0.2">
      <c r="A404" s="1"/>
      <c r="B404" s="2"/>
      <c r="C404" s="2"/>
      <c r="D404" s="1"/>
      <c r="E404" s="1"/>
      <c r="F404" s="1"/>
      <c r="G404" s="1"/>
      <c r="H404" s="1"/>
      <c r="I404" s="1"/>
      <c r="J404" s="1"/>
      <c r="K404" s="1"/>
      <c r="L404" s="1"/>
      <c r="M404" s="1"/>
      <c r="N404" s="1"/>
      <c r="O404" s="1"/>
      <c r="P404" s="1"/>
      <c r="Q404" s="1"/>
      <c r="R404" s="1"/>
      <c r="S404" s="1"/>
      <c r="T404" s="1"/>
      <c r="U404" s="1"/>
      <c r="V404" s="1"/>
    </row>
    <row r="405" spans="1:22" s="72" customFormat="1" ht="15" hidden="1" customHeight="1" x14ac:dyDescent="0.2">
      <c r="A405" s="1"/>
      <c r="B405" s="2"/>
      <c r="C405" s="2"/>
      <c r="D405" s="1"/>
      <c r="E405" s="1"/>
      <c r="F405" s="1"/>
      <c r="G405" s="1"/>
      <c r="H405" s="1"/>
      <c r="I405" s="1"/>
      <c r="J405" s="1"/>
      <c r="K405" s="1"/>
      <c r="L405" s="1"/>
      <c r="M405" s="1"/>
      <c r="N405" s="1"/>
      <c r="O405" s="1"/>
      <c r="P405" s="1"/>
      <c r="Q405" s="1"/>
      <c r="R405" s="1"/>
      <c r="S405" s="1"/>
      <c r="T405" s="1"/>
      <c r="U405" s="1"/>
      <c r="V405" s="1"/>
    </row>
    <row r="406" spans="1:22" s="72" customFormat="1" ht="15" hidden="1" customHeight="1" x14ac:dyDescent="0.2">
      <c r="A406" s="1"/>
      <c r="B406" s="2"/>
      <c r="C406" s="2"/>
      <c r="D406" s="1"/>
      <c r="E406" s="1"/>
      <c r="F406" s="1"/>
      <c r="G406" s="1"/>
      <c r="H406" s="1"/>
      <c r="I406" s="1"/>
      <c r="J406" s="1"/>
      <c r="K406" s="1"/>
      <c r="L406" s="1"/>
      <c r="M406" s="1"/>
      <c r="N406" s="1"/>
      <c r="O406" s="1"/>
      <c r="P406" s="1"/>
      <c r="Q406" s="1"/>
      <c r="R406" s="1"/>
      <c r="S406" s="1"/>
      <c r="T406" s="1"/>
      <c r="U406" s="1"/>
      <c r="V406" s="1"/>
    </row>
    <row r="407" spans="1:22" s="72" customFormat="1" ht="15" hidden="1" customHeight="1" x14ac:dyDescent="0.2">
      <c r="A407" s="1"/>
      <c r="B407" s="2"/>
      <c r="C407" s="2"/>
      <c r="D407" s="1"/>
      <c r="E407" s="1"/>
      <c r="F407" s="1"/>
      <c r="G407" s="1"/>
      <c r="H407" s="1"/>
      <c r="I407" s="1"/>
      <c r="J407" s="1"/>
      <c r="K407" s="1"/>
      <c r="L407" s="1"/>
      <c r="M407" s="1"/>
      <c r="N407" s="1"/>
      <c r="O407" s="1"/>
      <c r="P407" s="1"/>
      <c r="Q407" s="1"/>
      <c r="R407" s="1"/>
      <c r="S407" s="1"/>
      <c r="T407" s="1"/>
      <c r="U407" s="1"/>
      <c r="V407" s="1"/>
    </row>
    <row r="408" spans="1:22" s="72" customFormat="1" ht="15" hidden="1" customHeight="1" x14ac:dyDescent="0.2">
      <c r="A408" s="1"/>
      <c r="B408" s="2"/>
      <c r="C408" s="2"/>
      <c r="D408" s="1"/>
      <c r="E408" s="1"/>
      <c r="F408" s="1"/>
      <c r="G408" s="1"/>
      <c r="H408" s="1"/>
      <c r="I408" s="1"/>
      <c r="J408" s="1"/>
      <c r="K408" s="1"/>
      <c r="L408" s="1"/>
      <c r="M408" s="1"/>
      <c r="N408" s="1"/>
      <c r="O408" s="1"/>
      <c r="P408" s="1"/>
      <c r="Q408" s="1"/>
      <c r="R408" s="1"/>
      <c r="S408" s="1"/>
      <c r="T408" s="1"/>
      <c r="U408" s="1"/>
      <c r="V408" s="1"/>
    </row>
    <row r="409" spans="1:22" s="72" customFormat="1" ht="15" hidden="1" customHeight="1" x14ac:dyDescent="0.2">
      <c r="A409" s="1"/>
      <c r="B409" s="2"/>
      <c r="C409" s="2"/>
      <c r="D409" s="1"/>
      <c r="E409" s="1"/>
      <c r="F409" s="1"/>
      <c r="G409" s="1"/>
      <c r="H409" s="1"/>
      <c r="I409" s="1"/>
      <c r="J409" s="1"/>
      <c r="K409" s="1"/>
      <c r="L409" s="1"/>
      <c r="M409" s="1"/>
      <c r="N409" s="1"/>
      <c r="O409" s="1"/>
      <c r="P409" s="1"/>
      <c r="Q409" s="1"/>
      <c r="R409" s="1"/>
      <c r="S409" s="1"/>
      <c r="T409" s="1"/>
      <c r="U409" s="1"/>
      <c r="V409" s="1"/>
    </row>
    <row r="410" spans="1:22" s="72" customFormat="1" ht="15" hidden="1" customHeight="1" x14ac:dyDescent="0.2">
      <c r="A410" s="1"/>
      <c r="B410" s="2"/>
      <c r="C410" s="2"/>
      <c r="D410" s="1"/>
      <c r="E410" s="1"/>
      <c r="F410" s="1"/>
      <c r="G410" s="1"/>
      <c r="H410" s="1"/>
      <c r="I410" s="1"/>
      <c r="J410" s="1"/>
      <c r="K410" s="1"/>
      <c r="L410" s="1"/>
      <c r="M410" s="1"/>
      <c r="N410" s="1"/>
      <c r="O410" s="1"/>
      <c r="P410" s="1"/>
      <c r="Q410" s="1"/>
      <c r="R410" s="1"/>
      <c r="S410" s="1"/>
      <c r="T410" s="1"/>
      <c r="U410" s="1"/>
      <c r="V410" s="1"/>
    </row>
    <row r="411" spans="1:22" s="72" customFormat="1" ht="15" hidden="1" customHeight="1" x14ac:dyDescent="0.2">
      <c r="A411" s="1"/>
      <c r="B411" s="2"/>
      <c r="C411" s="2"/>
      <c r="D411" s="1"/>
      <c r="E411" s="1"/>
      <c r="F411" s="1"/>
      <c r="G411" s="1"/>
      <c r="H411" s="1"/>
      <c r="I411" s="1"/>
      <c r="J411" s="1"/>
      <c r="K411" s="1"/>
      <c r="L411" s="1"/>
      <c r="M411" s="1"/>
      <c r="N411" s="1"/>
      <c r="O411" s="1"/>
      <c r="P411" s="1"/>
      <c r="Q411" s="1"/>
      <c r="R411" s="1"/>
      <c r="S411" s="1"/>
      <c r="T411" s="1"/>
      <c r="U411" s="1"/>
      <c r="V411" s="1"/>
    </row>
    <row r="412" spans="1:22" s="72" customFormat="1" ht="15" hidden="1" customHeight="1" x14ac:dyDescent="0.2">
      <c r="A412" s="1"/>
      <c r="B412" s="2"/>
      <c r="C412" s="2"/>
      <c r="D412" s="1"/>
      <c r="E412" s="1"/>
      <c r="F412" s="1"/>
      <c r="G412" s="1"/>
      <c r="H412" s="1"/>
      <c r="I412" s="1"/>
      <c r="J412" s="1"/>
      <c r="K412" s="1"/>
      <c r="L412" s="1"/>
      <c r="M412" s="1"/>
      <c r="N412" s="1"/>
      <c r="O412" s="1"/>
      <c r="P412" s="1"/>
      <c r="Q412" s="1"/>
      <c r="R412" s="1"/>
      <c r="S412" s="1"/>
      <c r="T412" s="1"/>
      <c r="U412" s="1"/>
      <c r="V412" s="1"/>
    </row>
    <row r="413" spans="1:22" s="72" customFormat="1" ht="15" hidden="1" customHeight="1" x14ac:dyDescent="0.2">
      <c r="A413" s="1"/>
      <c r="B413" s="2"/>
      <c r="C413" s="2"/>
      <c r="D413" s="1"/>
      <c r="E413" s="1"/>
      <c r="F413" s="1"/>
      <c r="G413" s="1"/>
      <c r="H413" s="1"/>
      <c r="I413" s="1"/>
      <c r="J413" s="1"/>
      <c r="K413" s="1"/>
      <c r="L413" s="1"/>
      <c r="M413" s="1"/>
      <c r="N413" s="1"/>
      <c r="O413" s="1"/>
      <c r="P413" s="1"/>
      <c r="Q413" s="1"/>
      <c r="R413" s="1"/>
      <c r="S413" s="1"/>
      <c r="T413" s="1"/>
      <c r="U413" s="1"/>
      <c r="V413" s="1"/>
    </row>
    <row r="414" spans="1:22" s="72" customFormat="1" ht="15" hidden="1" customHeight="1" x14ac:dyDescent="0.2">
      <c r="A414" s="1"/>
      <c r="B414" s="2"/>
      <c r="C414" s="2"/>
      <c r="D414" s="1"/>
      <c r="E414" s="1"/>
      <c r="F414" s="1"/>
      <c r="G414" s="1"/>
      <c r="H414" s="1"/>
      <c r="I414" s="1"/>
      <c r="J414" s="1"/>
      <c r="K414" s="1"/>
      <c r="L414" s="1"/>
      <c r="M414" s="1"/>
      <c r="N414" s="1"/>
      <c r="O414" s="1"/>
      <c r="P414" s="1"/>
      <c r="Q414" s="1"/>
      <c r="R414" s="1"/>
      <c r="S414" s="1"/>
      <c r="T414" s="1"/>
      <c r="U414" s="1"/>
      <c r="V414" s="1"/>
    </row>
    <row r="415" spans="1:22" s="72" customFormat="1" ht="15" hidden="1" customHeight="1" x14ac:dyDescent="0.2">
      <c r="A415" s="1"/>
      <c r="B415" s="2"/>
      <c r="C415" s="2"/>
      <c r="D415" s="1"/>
      <c r="E415" s="1"/>
      <c r="F415" s="1"/>
      <c r="G415" s="1"/>
      <c r="H415" s="1"/>
      <c r="I415" s="1"/>
      <c r="J415" s="1"/>
      <c r="K415" s="1"/>
      <c r="L415" s="1"/>
      <c r="M415" s="1"/>
      <c r="N415" s="1"/>
      <c r="O415" s="1"/>
      <c r="P415" s="1"/>
      <c r="Q415" s="1"/>
      <c r="R415" s="1"/>
      <c r="S415" s="1"/>
      <c r="T415" s="1"/>
      <c r="U415" s="1"/>
      <c r="V415" s="1"/>
    </row>
    <row r="416" spans="1:22" s="72" customFormat="1" ht="15" hidden="1" customHeight="1" x14ac:dyDescent="0.2">
      <c r="A416" s="1"/>
      <c r="B416" s="2"/>
      <c r="C416" s="2"/>
      <c r="D416" s="1"/>
      <c r="E416" s="1"/>
      <c r="F416" s="1"/>
      <c r="G416" s="1"/>
      <c r="H416" s="1"/>
      <c r="I416" s="1"/>
      <c r="J416" s="1"/>
      <c r="K416" s="1"/>
      <c r="L416" s="1"/>
      <c r="M416" s="1"/>
      <c r="N416" s="1"/>
      <c r="O416" s="1"/>
      <c r="P416" s="1"/>
      <c r="Q416" s="1"/>
      <c r="R416" s="1"/>
      <c r="S416" s="1"/>
      <c r="T416" s="1"/>
      <c r="U416" s="1"/>
      <c r="V416" s="1"/>
    </row>
    <row r="417" spans="1:22" s="72" customFormat="1" ht="15" hidden="1" customHeight="1" x14ac:dyDescent="0.2">
      <c r="A417" s="1"/>
      <c r="B417" s="2"/>
      <c r="C417" s="2"/>
      <c r="D417" s="1"/>
      <c r="E417" s="1"/>
      <c r="F417" s="1"/>
      <c r="G417" s="1"/>
      <c r="H417" s="1"/>
      <c r="I417" s="1"/>
      <c r="J417" s="1"/>
      <c r="K417" s="1"/>
      <c r="L417" s="1"/>
      <c r="M417" s="1"/>
      <c r="N417" s="1"/>
      <c r="O417" s="1"/>
      <c r="P417" s="1"/>
      <c r="Q417" s="1"/>
      <c r="R417" s="1"/>
      <c r="S417" s="1"/>
      <c r="T417" s="1"/>
      <c r="U417" s="1"/>
      <c r="V417" s="1"/>
    </row>
    <row r="418" spans="1:22" s="72" customFormat="1" ht="15" hidden="1" customHeight="1" x14ac:dyDescent="0.2">
      <c r="A418" s="1"/>
      <c r="B418" s="2"/>
      <c r="C418" s="2"/>
      <c r="D418" s="1"/>
      <c r="E418" s="1"/>
      <c r="F418" s="1"/>
      <c r="G418" s="1"/>
      <c r="H418" s="1"/>
      <c r="I418" s="1"/>
      <c r="J418" s="1"/>
      <c r="K418" s="1"/>
      <c r="L418" s="1"/>
      <c r="M418" s="1"/>
      <c r="N418" s="1"/>
      <c r="O418" s="1"/>
      <c r="P418" s="1"/>
      <c r="Q418" s="1"/>
      <c r="R418" s="1"/>
      <c r="S418" s="1"/>
      <c r="T418" s="1"/>
      <c r="U418" s="1"/>
      <c r="V418" s="1"/>
    </row>
    <row r="419" spans="1:22" s="72" customFormat="1" ht="15" hidden="1" customHeight="1" x14ac:dyDescent="0.2">
      <c r="A419" s="1"/>
      <c r="B419" s="2"/>
      <c r="C419" s="2"/>
      <c r="D419" s="1"/>
      <c r="E419" s="1"/>
      <c r="F419" s="1"/>
      <c r="G419" s="1"/>
      <c r="H419" s="1"/>
      <c r="I419" s="1"/>
      <c r="J419" s="1"/>
      <c r="K419" s="1"/>
      <c r="L419" s="1"/>
      <c r="M419" s="1"/>
      <c r="N419" s="1"/>
      <c r="O419" s="1"/>
      <c r="P419" s="1"/>
      <c r="Q419" s="1"/>
      <c r="R419" s="1"/>
      <c r="S419" s="1"/>
      <c r="T419" s="1"/>
      <c r="U419" s="1"/>
      <c r="V419" s="1"/>
    </row>
    <row r="420" spans="1:22" s="72" customFormat="1" ht="15" hidden="1" customHeight="1" x14ac:dyDescent="0.2">
      <c r="A420" s="1"/>
      <c r="B420" s="2"/>
      <c r="C420" s="2"/>
      <c r="D420" s="1"/>
      <c r="E420" s="1"/>
      <c r="F420" s="1"/>
      <c r="G420" s="1"/>
      <c r="H420" s="1"/>
      <c r="I420" s="1"/>
      <c r="J420" s="1"/>
      <c r="K420" s="1"/>
      <c r="L420" s="1"/>
      <c r="M420" s="1"/>
      <c r="N420" s="1"/>
      <c r="O420" s="1"/>
      <c r="P420" s="1"/>
      <c r="Q420" s="1"/>
      <c r="R420" s="1"/>
      <c r="S420" s="1"/>
      <c r="T420" s="1"/>
      <c r="U420" s="1"/>
      <c r="V420" s="1"/>
    </row>
    <row r="421" spans="1:22" s="72" customFormat="1" ht="15" hidden="1" customHeight="1" x14ac:dyDescent="0.2">
      <c r="A421" s="1"/>
      <c r="B421" s="2"/>
      <c r="C421" s="2"/>
      <c r="D421" s="1"/>
      <c r="E421" s="1"/>
      <c r="F421" s="1"/>
      <c r="G421" s="1"/>
      <c r="H421" s="1"/>
      <c r="I421" s="1"/>
      <c r="J421" s="1"/>
      <c r="K421" s="1"/>
      <c r="L421" s="1"/>
      <c r="M421" s="1"/>
      <c r="N421" s="1"/>
      <c r="O421" s="1"/>
      <c r="P421" s="1"/>
      <c r="Q421" s="1"/>
      <c r="R421" s="1"/>
      <c r="S421" s="1"/>
      <c r="T421" s="1"/>
      <c r="U421" s="1"/>
      <c r="V421" s="1"/>
    </row>
    <row r="422" spans="1:22" s="72" customFormat="1" ht="15" hidden="1" customHeight="1" x14ac:dyDescent="0.2">
      <c r="A422" s="1"/>
      <c r="B422" s="2"/>
      <c r="C422" s="2"/>
      <c r="D422" s="1"/>
      <c r="E422" s="1"/>
      <c r="F422" s="1"/>
      <c r="G422" s="1"/>
      <c r="H422" s="1"/>
      <c r="I422" s="1"/>
      <c r="J422" s="1"/>
      <c r="K422" s="1"/>
      <c r="L422" s="1"/>
      <c r="M422" s="1"/>
      <c r="N422" s="1"/>
      <c r="O422" s="1"/>
      <c r="P422" s="1"/>
      <c r="Q422" s="1"/>
      <c r="R422" s="1"/>
      <c r="S422" s="1"/>
      <c r="T422" s="1"/>
      <c r="U422" s="1"/>
      <c r="V422" s="1"/>
    </row>
    <row r="423" spans="1:22" s="72" customFormat="1" ht="15" hidden="1" customHeight="1" x14ac:dyDescent="0.2">
      <c r="A423" s="1"/>
      <c r="B423" s="2"/>
      <c r="C423" s="2"/>
      <c r="D423" s="1"/>
      <c r="E423" s="1"/>
      <c r="F423" s="1"/>
      <c r="G423" s="1"/>
      <c r="H423" s="1"/>
      <c r="I423" s="1"/>
      <c r="J423" s="1"/>
      <c r="K423" s="1"/>
      <c r="L423" s="1"/>
      <c r="M423" s="1"/>
      <c r="N423" s="1"/>
      <c r="O423" s="1"/>
      <c r="P423" s="1"/>
      <c r="Q423" s="1"/>
      <c r="R423" s="1"/>
      <c r="S423" s="1"/>
      <c r="T423" s="1"/>
      <c r="U423" s="1"/>
      <c r="V423" s="1"/>
    </row>
    <row r="424" spans="1:22" s="72" customFormat="1" ht="15" hidden="1" customHeight="1" x14ac:dyDescent="0.2">
      <c r="A424" s="1"/>
      <c r="B424" s="2"/>
      <c r="C424" s="2"/>
      <c r="D424" s="1"/>
      <c r="E424" s="1"/>
      <c r="F424" s="1"/>
      <c r="G424" s="1"/>
      <c r="H424" s="1"/>
      <c r="I424" s="1"/>
      <c r="J424" s="1"/>
      <c r="K424" s="1"/>
      <c r="L424" s="1"/>
      <c r="M424" s="1"/>
      <c r="N424" s="1"/>
      <c r="O424" s="1"/>
      <c r="P424" s="1"/>
      <c r="Q424" s="1"/>
      <c r="R424" s="1"/>
      <c r="S424" s="1"/>
      <c r="T424" s="1"/>
      <c r="U424" s="1"/>
      <c r="V424" s="1"/>
    </row>
    <row r="425" spans="1:22" s="72" customFormat="1" ht="15" hidden="1" customHeight="1" x14ac:dyDescent="0.2">
      <c r="A425" s="1"/>
      <c r="B425" s="2"/>
      <c r="C425" s="2"/>
      <c r="D425" s="1"/>
      <c r="E425" s="1"/>
      <c r="F425" s="1"/>
      <c r="G425" s="1"/>
      <c r="H425" s="1"/>
      <c r="I425" s="1"/>
      <c r="J425" s="1"/>
      <c r="K425" s="1"/>
      <c r="L425" s="1"/>
      <c r="M425" s="1"/>
      <c r="N425" s="1"/>
      <c r="O425" s="1"/>
      <c r="P425" s="1"/>
      <c r="Q425" s="1"/>
      <c r="R425" s="1"/>
      <c r="S425" s="1"/>
      <c r="T425" s="1"/>
      <c r="U425" s="1"/>
      <c r="V425" s="1"/>
    </row>
    <row r="426" spans="1:22" s="72" customFormat="1" ht="15" hidden="1" customHeight="1" x14ac:dyDescent="0.2">
      <c r="A426" s="1"/>
      <c r="B426" s="2"/>
      <c r="C426" s="2"/>
      <c r="D426" s="1"/>
      <c r="E426" s="1"/>
      <c r="F426" s="1"/>
      <c r="G426" s="1"/>
      <c r="H426" s="1"/>
      <c r="I426" s="1"/>
      <c r="J426" s="1"/>
      <c r="K426" s="1"/>
      <c r="L426" s="1"/>
      <c r="M426" s="1"/>
      <c r="N426" s="1"/>
      <c r="O426" s="1"/>
      <c r="P426" s="1"/>
      <c r="Q426" s="1"/>
      <c r="R426" s="1"/>
      <c r="S426" s="1"/>
      <c r="T426" s="1"/>
      <c r="U426" s="1"/>
      <c r="V426" s="1"/>
    </row>
    <row r="427" spans="1:22" s="72" customFormat="1" ht="15" hidden="1" customHeight="1" x14ac:dyDescent="0.2">
      <c r="A427" s="1"/>
      <c r="B427" s="2"/>
      <c r="C427" s="2"/>
      <c r="D427" s="1"/>
      <c r="E427" s="1"/>
      <c r="F427" s="1"/>
      <c r="G427" s="1"/>
      <c r="H427" s="1"/>
      <c r="I427" s="1"/>
      <c r="J427" s="1"/>
      <c r="K427" s="1"/>
      <c r="L427" s="1"/>
      <c r="M427" s="1"/>
      <c r="N427" s="1"/>
      <c r="O427" s="1"/>
      <c r="P427" s="1"/>
      <c r="Q427" s="1"/>
      <c r="R427" s="1"/>
      <c r="S427" s="1"/>
      <c r="T427" s="1"/>
      <c r="U427" s="1"/>
      <c r="V427" s="1"/>
    </row>
    <row r="428" spans="1:22" s="72" customFormat="1" ht="15" hidden="1" customHeight="1" x14ac:dyDescent="0.2">
      <c r="A428" s="1"/>
      <c r="B428" s="2"/>
      <c r="C428" s="2"/>
      <c r="D428" s="1"/>
      <c r="E428" s="1"/>
      <c r="F428" s="1"/>
      <c r="G428" s="1"/>
      <c r="H428" s="1"/>
      <c r="I428" s="1"/>
      <c r="J428" s="1"/>
      <c r="K428" s="1"/>
      <c r="L428" s="1"/>
      <c r="M428" s="1"/>
      <c r="N428" s="1"/>
      <c r="O428" s="1"/>
      <c r="P428" s="1"/>
      <c r="Q428" s="1"/>
      <c r="R428" s="1"/>
      <c r="S428" s="1"/>
      <c r="T428" s="1"/>
      <c r="U428" s="1"/>
      <c r="V428" s="1"/>
    </row>
    <row r="429" spans="1:22" s="72" customFormat="1" ht="15" hidden="1" customHeight="1" x14ac:dyDescent="0.2">
      <c r="A429" s="1"/>
      <c r="B429" s="2"/>
      <c r="C429" s="2"/>
      <c r="D429" s="1"/>
      <c r="E429" s="1"/>
      <c r="F429" s="1"/>
      <c r="G429" s="1"/>
      <c r="H429" s="1"/>
      <c r="I429" s="1"/>
      <c r="J429" s="1"/>
      <c r="K429" s="1"/>
      <c r="L429" s="1"/>
      <c r="M429" s="1"/>
      <c r="N429" s="1"/>
      <c r="O429" s="1"/>
      <c r="P429" s="1"/>
      <c r="Q429" s="1"/>
      <c r="R429" s="1"/>
      <c r="S429" s="1"/>
      <c r="T429" s="1"/>
      <c r="U429" s="1"/>
      <c r="V429" s="1"/>
    </row>
    <row r="430" spans="1:22" s="72" customFormat="1" ht="15" hidden="1" customHeight="1" x14ac:dyDescent="0.2">
      <c r="A430" s="1"/>
      <c r="B430" s="2"/>
      <c r="C430" s="2"/>
      <c r="D430" s="1"/>
      <c r="E430" s="1"/>
      <c r="F430" s="1"/>
      <c r="G430" s="1"/>
      <c r="H430" s="1"/>
      <c r="I430" s="1"/>
      <c r="J430" s="1"/>
      <c r="K430" s="1"/>
      <c r="L430" s="1"/>
      <c r="M430" s="1"/>
      <c r="N430" s="1"/>
      <c r="O430" s="1"/>
      <c r="P430" s="1"/>
      <c r="Q430" s="1"/>
      <c r="R430" s="1"/>
      <c r="S430" s="1"/>
      <c r="T430" s="1"/>
      <c r="U430" s="1"/>
      <c r="V430" s="1"/>
    </row>
    <row r="431" spans="1:22" s="72" customFormat="1" ht="15" hidden="1" customHeight="1" x14ac:dyDescent="0.2">
      <c r="A431" s="1"/>
      <c r="B431" s="2"/>
      <c r="C431" s="2"/>
      <c r="D431" s="1"/>
      <c r="E431" s="1"/>
      <c r="F431" s="1"/>
      <c r="G431" s="1"/>
      <c r="H431" s="1"/>
      <c r="I431" s="1"/>
      <c r="J431" s="1"/>
      <c r="K431" s="1"/>
      <c r="L431" s="1"/>
      <c r="M431" s="1"/>
      <c r="N431" s="1"/>
      <c r="O431" s="1"/>
      <c r="P431" s="1"/>
      <c r="Q431" s="1"/>
      <c r="R431" s="1"/>
      <c r="S431" s="1"/>
      <c r="T431" s="1"/>
      <c r="U431" s="1"/>
      <c r="V431" s="1"/>
    </row>
    <row r="432" spans="1:22" s="72" customFormat="1" ht="15" hidden="1" customHeight="1" x14ac:dyDescent="0.2">
      <c r="A432" s="1"/>
      <c r="B432" s="2"/>
      <c r="C432" s="2"/>
      <c r="D432" s="1"/>
      <c r="E432" s="1"/>
      <c r="F432" s="1"/>
      <c r="G432" s="1"/>
      <c r="H432" s="1"/>
      <c r="I432" s="1"/>
      <c r="J432" s="1"/>
      <c r="K432" s="1"/>
      <c r="L432" s="1"/>
      <c r="M432" s="1"/>
      <c r="N432" s="1"/>
      <c r="O432" s="1"/>
      <c r="P432" s="1"/>
      <c r="Q432" s="1"/>
      <c r="R432" s="1"/>
      <c r="S432" s="1"/>
      <c r="T432" s="1"/>
      <c r="U432" s="1"/>
      <c r="V432" s="1"/>
    </row>
    <row r="433" spans="1:22" s="72" customFormat="1" ht="15" hidden="1" customHeight="1" x14ac:dyDescent="0.2">
      <c r="A433" s="1"/>
      <c r="B433" s="2"/>
      <c r="C433" s="2"/>
      <c r="D433" s="1"/>
      <c r="E433" s="1"/>
      <c r="F433" s="1"/>
      <c r="G433" s="1"/>
      <c r="H433" s="1"/>
      <c r="I433" s="1"/>
      <c r="J433" s="1"/>
      <c r="K433" s="1"/>
      <c r="L433" s="1"/>
      <c r="M433" s="1"/>
      <c r="N433" s="1"/>
      <c r="O433" s="1"/>
      <c r="P433" s="1"/>
      <c r="Q433" s="1"/>
      <c r="R433" s="1"/>
      <c r="S433" s="1"/>
      <c r="T433" s="1"/>
      <c r="U433" s="1"/>
      <c r="V433" s="1"/>
    </row>
    <row r="434" spans="1:22" s="72" customFormat="1" ht="15" hidden="1" customHeight="1" x14ac:dyDescent="0.2">
      <c r="A434" s="1"/>
      <c r="B434" s="2"/>
      <c r="C434" s="2"/>
      <c r="D434" s="1"/>
      <c r="E434" s="1"/>
      <c r="F434" s="1"/>
      <c r="G434" s="1"/>
      <c r="H434" s="1"/>
      <c r="I434" s="1"/>
      <c r="J434" s="1"/>
      <c r="K434" s="1"/>
      <c r="L434" s="1"/>
      <c r="M434" s="1"/>
      <c r="N434" s="1"/>
      <c r="O434" s="1"/>
      <c r="P434" s="1"/>
      <c r="Q434" s="1"/>
      <c r="R434" s="1"/>
      <c r="S434" s="1"/>
      <c r="T434" s="1"/>
      <c r="U434" s="1"/>
      <c r="V434" s="1"/>
    </row>
    <row r="435" spans="1:22" s="72" customFormat="1" ht="15" hidden="1" customHeight="1" x14ac:dyDescent="0.2">
      <c r="A435" s="1"/>
      <c r="B435" s="2"/>
      <c r="C435" s="2"/>
      <c r="D435" s="1"/>
      <c r="E435" s="1"/>
      <c r="F435" s="1"/>
      <c r="G435" s="1"/>
      <c r="H435" s="1"/>
      <c r="I435" s="1"/>
      <c r="J435" s="1"/>
      <c r="K435" s="1"/>
      <c r="L435" s="1"/>
      <c r="M435" s="1"/>
      <c r="N435" s="1"/>
      <c r="O435" s="1"/>
      <c r="P435" s="1"/>
      <c r="Q435" s="1"/>
      <c r="R435" s="1"/>
      <c r="S435" s="1"/>
      <c r="T435" s="1"/>
      <c r="U435" s="1"/>
      <c r="V435" s="1"/>
    </row>
    <row r="436" spans="1:22" s="72" customFormat="1" ht="15" hidden="1" customHeight="1" x14ac:dyDescent="0.2">
      <c r="A436" s="1"/>
      <c r="B436" s="2"/>
      <c r="C436" s="2"/>
      <c r="D436" s="1"/>
      <c r="E436" s="1"/>
      <c r="F436" s="1"/>
      <c r="G436" s="1"/>
      <c r="H436" s="1"/>
      <c r="I436" s="1"/>
      <c r="J436" s="1"/>
      <c r="K436" s="1"/>
      <c r="L436" s="1"/>
      <c r="M436" s="1"/>
      <c r="N436" s="1"/>
      <c r="O436" s="1"/>
      <c r="P436" s="1"/>
      <c r="Q436" s="1"/>
      <c r="R436" s="1"/>
      <c r="S436" s="1"/>
      <c r="T436" s="1"/>
      <c r="U436" s="1"/>
      <c r="V436" s="1"/>
    </row>
    <row r="437" spans="1:22" s="72" customFormat="1" ht="15" hidden="1" customHeight="1" x14ac:dyDescent="0.2">
      <c r="A437" s="1"/>
      <c r="B437" s="2"/>
      <c r="C437" s="2"/>
      <c r="D437" s="1"/>
      <c r="E437" s="1"/>
      <c r="F437" s="1"/>
      <c r="G437" s="1"/>
      <c r="H437" s="1"/>
      <c r="I437" s="1"/>
      <c r="J437" s="1"/>
      <c r="K437" s="1"/>
      <c r="L437" s="1"/>
      <c r="M437" s="1"/>
      <c r="N437" s="1"/>
      <c r="O437" s="1"/>
      <c r="P437" s="1"/>
      <c r="Q437" s="1"/>
      <c r="R437" s="1"/>
      <c r="S437" s="1"/>
      <c r="T437" s="1"/>
      <c r="U437" s="1"/>
      <c r="V437" s="1"/>
    </row>
    <row r="438" spans="1:22" s="72" customFormat="1" ht="15" hidden="1" customHeight="1" x14ac:dyDescent="0.2">
      <c r="A438" s="1"/>
      <c r="B438" s="2"/>
      <c r="C438" s="2"/>
      <c r="D438" s="1"/>
      <c r="E438" s="1"/>
      <c r="F438" s="1"/>
      <c r="G438" s="1"/>
      <c r="H438" s="1"/>
      <c r="I438" s="1"/>
      <c r="J438" s="1"/>
      <c r="K438" s="1"/>
      <c r="L438" s="1"/>
      <c r="M438" s="1"/>
      <c r="N438" s="1"/>
      <c r="O438" s="1"/>
      <c r="P438" s="1"/>
      <c r="Q438" s="1"/>
      <c r="R438" s="1"/>
      <c r="S438" s="1"/>
      <c r="T438" s="1"/>
      <c r="U438" s="1"/>
      <c r="V438" s="1"/>
    </row>
    <row r="439" spans="1:22" s="72" customFormat="1" ht="15" hidden="1" customHeight="1" x14ac:dyDescent="0.2">
      <c r="A439" s="1"/>
      <c r="B439" s="2"/>
      <c r="C439" s="2"/>
      <c r="D439" s="1"/>
      <c r="E439" s="1"/>
      <c r="F439" s="1"/>
      <c r="G439" s="1"/>
      <c r="H439" s="1"/>
      <c r="I439" s="1"/>
      <c r="J439" s="1"/>
      <c r="K439" s="1"/>
      <c r="L439" s="1"/>
      <c r="M439" s="1"/>
      <c r="N439" s="1"/>
      <c r="O439" s="1"/>
      <c r="P439" s="1"/>
      <c r="Q439" s="1"/>
      <c r="R439" s="1"/>
      <c r="S439" s="1"/>
      <c r="T439" s="1"/>
      <c r="U439" s="1"/>
      <c r="V439" s="1"/>
    </row>
    <row r="440" spans="1:22" s="72" customFormat="1" ht="15" hidden="1" customHeight="1" x14ac:dyDescent="0.2">
      <c r="A440" s="1"/>
      <c r="B440" s="2"/>
      <c r="C440" s="2"/>
      <c r="D440" s="1"/>
      <c r="E440" s="1"/>
      <c r="F440" s="1"/>
      <c r="G440" s="1"/>
      <c r="H440" s="1"/>
      <c r="I440" s="1"/>
      <c r="J440" s="1"/>
      <c r="K440" s="1"/>
      <c r="L440" s="1"/>
      <c r="M440" s="1"/>
      <c r="N440" s="1"/>
      <c r="O440" s="1"/>
      <c r="P440" s="1"/>
      <c r="Q440" s="1"/>
      <c r="R440" s="1"/>
      <c r="S440" s="1"/>
      <c r="T440" s="1"/>
      <c r="U440" s="1"/>
      <c r="V440" s="1"/>
    </row>
    <row r="441" spans="1:22" s="72" customFormat="1" ht="15" hidden="1" customHeight="1" x14ac:dyDescent="0.2">
      <c r="A441" s="1"/>
      <c r="B441" s="2"/>
      <c r="C441" s="2"/>
      <c r="D441" s="1"/>
      <c r="E441" s="1"/>
      <c r="F441" s="1"/>
      <c r="G441" s="1"/>
      <c r="H441" s="1"/>
      <c r="I441" s="1"/>
      <c r="J441" s="1"/>
      <c r="K441" s="1"/>
      <c r="L441" s="1"/>
      <c r="M441" s="1"/>
      <c r="N441" s="1"/>
      <c r="O441" s="1"/>
      <c r="P441" s="1"/>
      <c r="Q441" s="1"/>
      <c r="R441" s="1"/>
      <c r="S441" s="1"/>
      <c r="T441" s="1"/>
      <c r="U441" s="1"/>
      <c r="V441" s="1"/>
    </row>
    <row r="442" spans="1:22" s="72" customFormat="1" ht="15" hidden="1" customHeight="1" x14ac:dyDescent="0.2">
      <c r="A442" s="1"/>
      <c r="B442" s="2"/>
      <c r="C442" s="2"/>
      <c r="D442" s="1"/>
      <c r="E442" s="1"/>
      <c r="F442" s="1"/>
      <c r="G442" s="1"/>
      <c r="H442" s="1"/>
      <c r="I442" s="1"/>
      <c r="J442" s="1"/>
      <c r="K442" s="1"/>
      <c r="L442" s="1"/>
      <c r="M442" s="1"/>
      <c r="N442" s="1"/>
      <c r="O442" s="1"/>
      <c r="P442" s="1"/>
      <c r="Q442" s="1"/>
      <c r="R442" s="1"/>
      <c r="S442" s="1"/>
      <c r="T442" s="1"/>
      <c r="U442" s="1"/>
      <c r="V442" s="1"/>
    </row>
    <row r="443" spans="1:22" s="72" customFormat="1" ht="15" hidden="1" customHeight="1" x14ac:dyDescent="0.2">
      <c r="A443" s="1"/>
      <c r="B443" s="2"/>
      <c r="C443" s="2"/>
      <c r="D443" s="1"/>
      <c r="E443" s="1"/>
      <c r="F443" s="1"/>
      <c r="G443" s="1"/>
      <c r="H443" s="1"/>
      <c r="I443" s="1"/>
      <c r="J443" s="1"/>
      <c r="K443" s="1"/>
      <c r="L443" s="1"/>
      <c r="M443" s="1"/>
      <c r="N443" s="1"/>
      <c r="O443" s="1"/>
      <c r="P443" s="1"/>
      <c r="Q443" s="1"/>
      <c r="R443" s="1"/>
      <c r="S443" s="1"/>
      <c r="T443" s="1"/>
      <c r="U443" s="1"/>
      <c r="V443" s="1"/>
    </row>
    <row r="444" spans="1:22" s="72" customFormat="1" ht="15" hidden="1" customHeight="1" x14ac:dyDescent="0.2">
      <c r="A444" s="1"/>
      <c r="B444" s="2"/>
      <c r="C444" s="2"/>
      <c r="D444" s="1"/>
      <c r="E444" s="1"/>
      <c r="F444" s="1"/>
      <c r="G444" s="1"/>
      <c r="H444" s="1"/>
      <c r="I444" s="1"/>
      <c r="J444" s="1"/>
      <c r="K444" s="1"/>
      <c r="L444" s="1"/>
      <c r="M444" s="1"/>
      <c r="N444" s="1"/>
      <c r="O444" s="1"/>
      <c r="P444" s="1"/>
      <c r="Q444" s="1"/>
      <c r="R444" s="1"/>
      <c r="S444" s="1"/>
      <c r="T444" s="1"/>
      <c r="U444" s="1"/>
      <c r="V444" s="1"/>
    </row>
    <row r="445" spans="1:22" s="72" customFormat="1" ht="15" hidden="1" customHeight="1" x14ac:dyDescent="0.2">
      <c r="A445" s="1"/>
      <c r="B445" s="2"/>
      <c r="C445" s="2"/>
      <c r="D445" s="1"/>
      <c r="E445" s="1"/>
      <c r="F445" s="1"/>
      <c r="G445" s="1"/>
      <c r="H445" s="1"/>
      <c r="I445" s="1"/>
      <c r="J445" s="1"/>
      <c r="K445" s="1"/>
      <c r="L445" s="1"/>
      <c r="M445" s="1"/>
      <c r="N445" s="1"/>
      <c r="O445" s="1"/>
      <c r="P445" s="1"/>
      <c r="Q445" s="1"/>
      <c r="R445" s="1"/>
      <c r="S445" s="1"/>
      <c r="T445" s="1"/>
      <c r="U445" s="1"/>
      <c r="V445" s="1"/>
    </row>
    <row r="446" spans="1:22" s="72" customFormat="1" ht="15" hidden="1" customHeight="1" x14ac:dyDescent="0.2">
      <c r="A446" s="1"/>
      <c r="B446" s="2"/>
      <c r="C446" s="2"/>
      <c r="D446" s="1"/>
      <c r="E446" s="1"/>
      <c r="F446" s="1"/>
      <c r="G446" s="1"/>
      <c r="H446" s="1"/>
      <c r="I446" s="1"/>
      <c r="J446" s="1"/>
      <c r="K446" s="1"/>
      <c r="L446" s="1"/>
      <c r="M446" s="1"/>
      <c r="N446" s="1"/>
      <c r="O446" s="1"/>
      <c r="P446" s="1"/>
      <c r="Q446" s="1"/>
      <c r="R446" s="1"/>
      <c r="S446" s="1"/>
      <c r="T446" s="1"/>
      <c r="U446" s="1"/>
      <c r="V446" s="1"/>
    </row>
    <row r="447" spans="1:22" s="72" customFormat="1" ht="15" hidden="1" customHeight="1" x14ac:dyDescent="0.2">
      <c r="A447" s="1"/>
      <c r="B447" s="2"/>
      <c r="C447" s="2"/>
      <c r="D447" s="1"/>
      <c r="E447" s="1"/>
      <c r="F447" s="1"/>
      <c r="G447" s="1"/>
      <c r="H447" s="1"/>
      <c r="I447" s="1"/>
      <c r="J447" s="1"/>
      <c r="K447" s="1"/>
      <c r="L447" s="1"/>
      <c r="M447" s="1"/>
      <c r="N447" s="1"/>
      <c r="O447" s="1"/>
      <c r="P447" s="1"/>
      <c r="Q447" s="1"/>
      <c r="R447" s="1"/>
      <c r="S447" s="1"/>
      <c r="T447" s="1"/>
      <c r="U447" s="1"/>
      <c r="V447" s="1"/>
    </row>
    <row r="448" spans="1:22" s="72" customFormat="1" ht="15" hidden="1" customHeight="1" x14ac:dyDescent="0.2">
      <c r="A448" s="1"/>
      <c r="B448" s="2"/>
      <c r="C448" s="2"/>
      <c r="D448" s="1"/>
      <c r="E448" s="1"/>
      <c r="F448" s="1"/>
      <c r="G448" s="1"/>
      <c r="H448" s="1"/>
      <c r="I448" s="1"/>
      <c r="J448" s="1"/>
      <c r="K448" s="1"/>
      <c r="L448" s="1"/>
      <c r="M448" s="1"/>
      <c r="N448" s="1"/>
      <c r="O448" s="1"/>
      <c r="P448" s="1"/>
      <c r="Q448" s="1"/>
      <c r="R448" s="1"/>
      <c r="S448" s="1"/>
      <c r="T448" s="1"/>
      <c r="U448" s="1"/>
      <c r="V448" s="1"/>
    </row>
    <row r="449" spans="1:22" s="72" customFormat="1" ht="15" hidden="1" customHeight="1" x14ac:dyDescent="0.2">
      <c r="A449" s="1"/>
      <c r="B449" s="2"/>
      <c r="C449" s="2"/>
      <c r="D449" s="1"/>
      <c r="E449" s="1"/>
      <c r="F449" s="1"/>
      <c r="G449" s="1"/>
      <c r="H449" s="1"/>
      <c r="I449" s="1"/>
      <c r="J449" s="1"/>
      <c r="K449" s="1"/>
      <c r="L449" s="1"/>
      <c r="M449" s="1"/>
      <c r="N449" s="1"/>
      <c r="O449" s="1"/>
      <c r="P449" s="1"/>
      <c r="Q449" s="1"/>
      <c r="R449" s="1"/>
      <c r="S449" s="1"/>
      <c r="T449" s="1"/>
      <c r="U449" s="1"/>
      <c r="V449" s="1"/>
    </row>
    <row r="450" spans="1:22" s="72" customFormat="1" ht="15" hidden="1" customHeight="1" x14ac:dyDescent="0.2">
      <c r="A450" s="1"/>
      <c r="B450" s="2"/>
      <c r="C450" s="2"/>
      <c r="D450" s="1"/>
      <c r="E450" s="1"/>
      <c r="F450" s="1"/>
      <c r="G450" s="1"/>
      <c r="H450" s="1"/>
      <c r="I450" s="1"/>
      <c r="J450" s="1"/>
      <c r="K450" s="1"/>
      <c r="L450" s="1"/>
      <c r="M450" s="1"/>
      <c r="N450" s="1"/>
      <c r="O450" s="1"/>
      <c r="P450" s="1"/>
      <c r="Q450" s="1"/>
      <c r="R450" s="1"/>
      <c r="S450" s="1"/>
      <c r="T450" s="1"/>
      <c r="U450" s="1"/>
      <c r="V450" s="1"/>
    </row>
    <row r="451" spans="1:22" s="72" customFormat="1" ht="15" hidden="1" customHeight="1" x14ac:dyDescent="0.2">
      <c r="A451" s="1"/>
      <c r="B451" s="2"/>
      <c r="C451" s="2"/>
      <c r="D451" s="1"/>
      <c r="E451" s="1"/>
      <c r="F451" s="1"/>
      <c r="G451" s="1"/>
      <c r="H451" s="1"/>
      <c r="I451" s="1"/>
      <c r="J451" s="1"/>
      <c r="K451" s="1"/>
      <c r="L451" s="1"/>
      <c r="M451" s="1"/>
      <c r="N451" s="1"/>
      <c r="O451" s="1"/>
      <c r="P451" s="1"/>
      <c r="Q451" s="1"/>
      <c r="R451" s="1"/>
      <c r="S451" s="1"/>
      <c r="T451" s="1"/>
      <c r="U451" s="1"/>
      <c r="V451" s="1"/>
    </row>
    <row r="452" spans="1:22" s="72" customFormat="1" ht="15" hidden="1" customHeight="1" x14ac:dyDescent="0.2">
      <c r="A452" s="1"/>
      <c r="B452" s="2"/>
      <c r="C452" s="2"/>
      <c r="D452" s="1"/>
      <c r="E452" s="1"/>
      <c r="F452" s="1"/>
      <c r="G452" s="1"/>
      <c r="H452" s="1"/>
      <c r="I452" s="1"/>
      <c r="J452" s="1"/>
      <c r="K452" s="1"/>
      <c r="L452" s="1"/>
      <c r="M452" s="1"/>
      <c r="N452" s="1"/>
      <c r="O452" s="1"/>
      <c r="P452" s="1"/>
      <c r="Q452" s="1"/>
      <c r="R452" s="1"/>
      <c r="S452" s="1"/>
      <c r="T452" s="1"/>
      <c r="U452" s="1"/>
      <c r="V452" s="1"/>
    </row>
    <row r="453" spans="1:22" s="72" customFormat="1" ht="15" hidden="1" customHeight="1" x14ac:dyDescent="0.2">
      <c r="A453" s="1"/>
      <c r="B453" s="2"/>
      <c r="C453" s="2"/>
      <c r="D453" s="1"/>
      <c r="E453" s="1"/>
      <c r="F453" s="1"/>
      <c r="G453" s="1"/>
      <c r="H453" s="1"/>
      <c r="I453" s="1"/>
      <c r="J453" s="1"/>
      <c r="K453" s="1"/>
      <c r="L453" s="1"/>
      <c r="M453" s="1"/>
      <c r="N453" s="1"/>
      <c r="O453" s="1"/>
      <c r="P453" s="1"/>
      <c r="Q453" s="1"/>
      <c r="R453" s="1"/>
      <c r="S453" s="1"/>
      <c r="T453" s="1"/>
      <c r="U453" s="1"/>
      <c r="V453" s="1"/>
    </row>
    <row r="454" spans="1:22" s="72" customFormat="1" ht="15" hidden="1" customHeight="1" x14ac:dyDescent="0.2">
      <c r="A454" s="1"/>
      <c r="B454" s="2"/>
      <c r="C454" s="2"/>
      <c r="D454" s="1"/>
      <c r="E454" s="1"/>
      <c r="F454" s="1"/>
      <c r="G454" s="1"/>
      <c r="H454" s="1"/>
      <c r="I454" s="1"/>
      <c r="J454" s="1"/>
      <c r="K454" s="1"/>
      <c r="L454" s="1"/>
      <c r="M454" s="1"/>
      <c r="N454" s="1"/>
      <c r="O454" s="1"/>
      <c r="P454" s="1"/>
      <c r="Q454" s="1"/>
      <c r="R454" s="1"/>
      <c r="S454" s="1"/>
      <c r="T454" s="1"/>
      <c r="U454" s="1"/>
      <c r="V454" s="1"/>
    </row>
    <row r="455" spans="1:22" s="72" customFormat="1" ht="15" hidden="1" customHeight="1" x14ac:dyDescent="0.2">
      <c r="A455" s="1"/>
      <c r="B455" s="2"/>
      <c r="C455" s="2"/>
      <c r="D455" s="1"/>
      <c r="E455" s="1"/>
      <c r="F455" s="1"/>
      <c r="G455" s="1"/>
      <c r="H455" s="1"/>
      <c r="I455" s="1"/>
      <c r="J455" s="1"/>
      <c r="K455" s="1"/>
      <c r="L455" s="1"/>
      <c r="M455" s="1"/>
      <c r="N455" s="1"/>
      <c r="O455" s="1"/>
      <c r="P455" s="1"/>
      <c r="Q455" s="1"/>
      <c r="R455" s="1"/>
      <c r="S455" s="1"/>
      <c r="T455" s="1"/>
      <c r="U455" s="1"/>
      <c r="V455" s="1"/>
    </row>
    <row r="456" spans="1:22" s="72" customFormat="1" ht="15" hidden="1" customHeight="1" x14ac:dyDescent="0.2">
      <c r="A456" s="1"/>
      <c r="B456" s="2"/>
      <c r="C456" s="2"/>
      <c r="D456" s="1"/>
      <c r="E456" s="1"/>
      <c r="F456" s="1"/>
      <c r="G456" s="1"/>
      <c r="H456" s="1"/>
      <c r="I456" s="1"/>
      <c r="J456" s="1"/>
      <c r="K456" s="1"/>
      <c r="L456" s="1"/>
      <c r="M456" s="1"/>
      <c r="N456" s="1"/>
      <c r="O456" s="1"/>
      <c r="P456" s="1"/>
      <c r="Q456" s="1"/>
      <c r="R456" s="1"/>
      <c r="S456" s="1"/>
      <c r="T456" s="1"/>
      <c r="U456" s="1"/>
      <c r="V456" s="1"/>
    </row>
    <row r="457" spans="1:22" s="72" customFormat="1" ht="15" hidden="1" customHeight="1" x14ac:dyDescent="0.2">
      <c r="A457" s="1"/>
      <c r="B457" s="2"/>
      <c r="C457" s="2"/>
      <c r="D457" s="1"/>
      <c r="E457" s="1"/>
      <c r="F457" s="1"/>
      <c r="G457" s="1"/>
      <c r="H457" s="1"/>
      <c r="I457" s="1"/>
      <c r="J457" s="1"/>
      <c r="K457" s="1"/>
      <c r="L457" s="1"/>
      <c r="M457" s="1"/>
      <c r="N457" s="1"/>
      <c r="O457" s="1"/>
      <c r="P457" s="1"/>
      <c r="Q457" s="1"/>
      <c r="R457" s="1"/>
      <c r="S457" s="1"/>
      <c r="T457" s="1"/>
      <c r="U457" s="1"/>
      <c r="V457" s="1"/>
    </row>
    <row r="458" spans="1:22" s="72" customFormat="1" ht="15" hidden="1" customHeight="1" x14ac:dyDescent="0.2">
      <c r="A458" s="1"/>
      <c r="B458" s="2"/>
      <c r="C458" s="2"/>
      <c r="D458" s="1"/>
      <c r="E458" s="1"/>
      <c r="F458" s="1"/>
      <c r="G458" s="1"/>
      <c r="H458" s="1"/>
      <c r="I458" s="1"/>
      <c r="J458" s="1"/>
      <c r="K458" s="1"/>
      <c r="L458" s="1"/>
      <c r="M458" s="1"/>
      <c r="N458" s="1"/>
      <c r="O458" s="1"/>
      <c r="P458" s="1"/>
      <c r="Q458" s="1"/>
      <c r="R458" s="1"/>
      <c r="S458" s="1"/>
      <c r="T458" s="1"/>
      <c r="U458" s="1"/>
      <c r="V458" s="1"/>
    </row>
    <row r="459" spans="1:22" s="72" customFormat="1" ht="15" hidden="1" customHeight="1" x14ac:dyDescent="0.2">
      <c r="A459" s="1"/>
      <c r="B459" s="2"/>
      <c r="C459" s="2"/>
      <c r="D459" s="1"/>
      <c r="E459" s="1"/>
      <c r="F459" s="1"/>
      <c r="G459" s="1"/>
      <c r="H459" s="1"/>
      <c r="I459" s="1"/>
      <c r="J459" s="1"/>
      <c r="K459" s="1"/>
      <c r="L459" s="1"/>
      <c r="M459" s="1"/>
      <c r="N459" s="1"/>
      <c r="O459" s="1"/>
      <c r="P459" s="1"/>
      <c r="Q459" s="1"/>
      <c r="R459" s="1"/>
      <c r="S459" s="1"/>
      <c r="T459" s="1"/>
      <c r="U459" s="1"/>
      <c r="V459" s="1"/>
    </row>
    <row r="460" spans="1:22" s="72" customFormat="1" ht="15" hidden="1" customHeight="1" x14ac:dyDescent="0.2">
      <c r="A460" s="1"/>
      <c r="B460" s="2"/>
      <c r="C460" s="2"/>
      <c r="D460" s="1"/>
      <c r="E460" s="1"/>
      <c r="F460" s="1"/>
      <c r="G460" s="1"/>
      <c r="H460" s="1"/>
      <c r="I460" s="1"/>
      <c r="J460" s="1"/>
      <c r="K460" s="1"/>
      <c r="L460" s="1"/>
      <c r="M460" s="1"/>
      <c r="N460" s="1"/>
      <c r="O460" s="1"/>
      <c r="P460" s="1"/>
      <c r="Q460" s="1"/>
      <c r="R460" s="1"/>
      <c r="S460" s="1"/>
      <c r="T460" s="1"/>
      <c r="U460" s="1"/>
      <c r="V460" s="1"/>
    </row>
    <row r="461" spans="1:22" s="72" customFormat="1" ht="15" hidden="1" customHeight="1" x14ac:dyDescent="0.2">
      <c r="A461" s="1"/>
      <c r="B461" s="2"/>
      <c r="C461" s="2"/>
      <c r="D461" s="1"/>
      <c r="E461" s="1"/>
      <c r="F461" s="1"/>
      <c r="G461" s="1"/>
      <c r="H461" s="1"/>
      <c r="I461" s="1"/>
      <c r="J461" s="1"/>
      <c r="K461" s="1"/>
      <c r="L461" s="1"/>
      <c r="M461" s="1"/>
      <c r="N461" s="1"/>
      <c r="O461" s="1"/>
      <c r="P461" s="1"/>
      <c r="Q461" s="1"/>
      <c r="R461" s="1"/>
      <c r="S461" s="1"/>
      <c r="T461" s="1"/>
      <c r="U461" s="1"/>
      <c r="V461" s="1"/>
    </row>
    <row r="462" spans="1:22" s="72" customFormat="1" ht="15" hidden="1" customHeight="1" x14ac:dyDescent="0.2">
      <c r="A462" s="1"/>
      <c r="B462" s="2"/>
      <c r="C462" s="2"/>
      <c r="D462" s="1"/>
      <c r="E462" s="1"/>
      <c r="F462" s="1"/>
      <c r="G462" s="1"/>
      <c r="H462" s="1"/>
      <c r="I462" s="1"/>
      <c r="J462" s="1"/>
      <c r="K462" s="1"/>
      <c r="L462" s="1"/>
      <c r="M462" s="1"/>
      <c r="N462" s="1"/>
      <c r="O462" s="1"/>
      <c r="P462" s="1"/>
      <c r="Q462" s="1"/>
      <c r="R462" s="1"/>
      <c r="S462" s="1"/>
      <c r="T462" s="1"/>
      <c r="U462" s="1"/>
      <c r="V462" s="1"/>
    </row>
    <row r="463" spans="1:22" s="72" customFormat="1" ht="15" hidden="1" customHeight="1" x14ac:dyDescent="0.2">
      <c r="A463" s="1"/>
      <c r="B463" s="2"/>
      <c r="C463" s="2"/>
      <c r="D463" s="1"/>
      <c r="E463" s="1"/>
      <c r="F463" s="1"/>
      <c r="G463" s="1"/>
      <c r="H463" s="1"/>
      <c r="I463" s="1"/>
      <c r="J463" s="1"/>
      <c r="K463" s="1"/>
      <c r="L463" s="1"/>
      <c r="M463" s="1"/>
      <c r="N463" s="1"/>
      <c r="O463" s="1"/>
      <c r="P463" s="1"/>
      <c r="Q463" s="1"/>
      <c r="R463" s="1"/>
      <c r="S463" s="1"/>
      <c r="T463" s="1"/>
      <c r="U463" s="1"/>
      <c r="V463" s="1"/>
    </row>
    <row r="464" spans="1:22" s="72" customFormat="1" ht="15" hidden="1" customHeight="1" x14ac:dyDescent="0.2">
      <c r="A464" s="1"/>
      <c r="B464" s="2"/>
      <c r="C464" s="2"/>
      <c r="D464" s="1"/>
      <c r="E464" s="1"/>
      <c r="F464" s="1"/>
      <c r="G464" s="1"/>
      <c r="H464" s="1"/>
      <c r="I464" s="1"/>
      <c r="J464" s="1"/>
      <c r="K464" s="1"/>
      <c r="L464" s="1"/>
      <c r="M464" s="1"/>
      <c r="N464" s="1"/>
      <c r="O464" s="1"/>
      <c r="P464" s="1"/>
      <c r="Q464" s="1"/>
      <c r="R464" s="1"/>
      <c r="S464" s="1"/>
      <c r="T464" s="1"/>
      <c r="U464" s="1"/>
      <c r="V464" s="1"/>
    </row>
    <row r="465" spans="1:22" s="72" customFormat="1" ht="15" hidden="1" customHeight="1" x14ac:dyDescent="0.2">
      <c r="A465" s="1"/>
      <c r="B465" s="2"/>
      <c r="C465" s="2"/>
      <c r="D465" s="1"/>
      <c r="E465" s="1"/>
      <c r="F465" s="1"/>
      <c r="G465" s="1"/>
      <c r="H465" s="1"/>
      <c r="I465" s="1"/>
      <c r="J465" s="1"/>
      <c r="K465" s="1"/>
      <c r="L465" s="1"/>
      <c r="M465" s="1"/>
      <c r="N465" s="1"/>
      <c r="O465" s="1"/>
      <c r="P465" s="1"/>
      <c r="Q465" s="1"/>
      <c r="R465" s="1"/>
      <c r="S465" s="1"/>
      <c r="T465" s="1"/>
      <c r="U465" s="1"/>
      <c r="V465" s="1"/>
    </row>
    <row r="466" spans="1:22" s="72" customFormat="1" ht="15" hidden="1" customHeight="1" x14ac:dyDescent="0.2">
      <c r="A466" s="1"/>
      <c r="B466" s="2"/>
      <c r="C466" s="2"/>
      <c r="D466" s="1"/>
      <c r="E466" s="1"/>
      <c r="F466" s="1"/>
      <c r="G466" s="1"/>
      <c r="H466" s="1"/>
      <c r="I466" s="1"/>
      <c r="J466" s="1"/>
      <c r="K466" s="1"/>
      <c r="L466" s="1"/>
      <c r="M466" s="1"/>
      <c r="N466" s="1"/>
      <c r="O466" s="1"/>
      <c r="P466" s="1"/>
      <c r="Q466" s="1"/>
      <c r="R466" s="1"/>
      <c r="S466" s="1"/>
      <c r="T466" s="1"/>
      <c r="U466" s="1"/>
      <c r="V466" s="1"/>
    </row>
    <row r="467" spans="1:22" s="72" customFormat="1" ht="15" hidden="1" customHeight="1" x14ac:dyDescent="0.2">
      <c r="A467" s="1"/>
      <c r="B467" s="2"/>
      <c r="C467" s="2"/>
      <c r="D467" s="1"/>
      <c r="E467" s="1"/>
      <c r="F467" s="1"/>
      <c r="G467" s="1"/>
      <c r="H467" s="1"/>
      <c r="I467" s="1"/>
      <c r="J467" s="1"/>
      <c r="K467" s="1"/>
      <c r="L467" s="1"/>
      <c r="M467" s="1"/>
      <c r="N467" s="1"/>
      <c r="O467" s="1"/>
      <c r="P467" s="1"/>
      <c r="Q467" s="1"/>
      <c r="R467" s="1"/>
      <c r="S467" s="1"/>
      <c r="T467" s="1"/>
      <c r="U467" s="1"/>
      <c r="V467" s="1"/>
    </row>
    <row r="468" spans="1:22" s="72" customFormat="1" ht="15" hidden="1" customHeight="1" x14ac:dyDescent="0.2">
      <c r="A468" s="1"/>
      <c r="B468" s="2"/>
      <c r="C468" s="2"/>
      <c r="D468" s="1"/>
      <c r="E468" s="1"/>
      <c r="F468" s="1"/>
      <c r="G468" s="1"/>
      <c r="H468" s="1"/>
      <c r="I468" s="1"/>
      <c r="J468" s="1"/>
      <c r="K468" s="1"/>
      <c r="L468" s="1"/>
      <c r="M468" s="1"/>
      <c r="N468" s="1"/>
      <c r="O468" s="1"/>
      <c r="P468" s="1"/>
      <c r="Q468" s="1"/>
      <c r="R468" s="1"/>
      <c r="S468" s="1"/>
      <c r="T468" s="1"/>
      <c r="U468" s="1"/>
      <c r="V468" s="1"/>
    </row>
    <row r="469" spans="1:22" s="72" customFormat="1" ht="15" hidden="1" customHeight="1" x14ac:dyDescent="0.2">
      <c r="A469" s="1"/>
      <c r="B469" s="2"/>
      <c r="C469" s="2"/>
      <c r="D469" s="1"/>
      <c r="E469" s="1"/>
      <c r="F469" s="1"/>
      <c r="G469" s="1"/>
      <c r="H469" s="1"/>
      <c r="I469" s="1"/>
      <c r="J469" s="1"/>
      <c r="K469" s="1"/>
      <c r="L469" s="1"/>
      <c r="M469" s="1"/>
      <c r="N469" s="1"/>
      <c r="O469" s="1"/>
      <c r="P469" s="1"/>
      <c r="Q469" s="1"/>
      <c r="R469" s="1"/>
      <c r="S469" s="1"/>
      <c r="T469" s="1"/>
      <c r="U469" s="1"/>
      <c r="V469" s="1"/>
    </row>
    <row r="470" spans="1:22" s="72" customFormat="1" ht="15" hidden="1" customHeight="1" x14ac:dyDescent="0.2">
      <c r="A470" s="1"/>
      <c r="B470" s="2"/>
      <c r="C470" s="2"/>
      <c r="D470" s="1"/>
      <c r="E470" s="1"/>
      <c r="F470" s="1"/>
      <c r="G470" s="1"/>
      <c r="H470" s="1"/>
      <c r="I470" s="1"/>
      <c r="J470" s="1"/>
      <c r="K470" s="1"/>
      <c r="L470" s="1"/>
      <c r="M470" s="1"/>
      <c r="N470" s="1"/>
      <c r="O470" s="1"/>
      <c r="P470" s="1"/>
      <c r="Q470" s="1"/>
      <c r="R470" s="1"/>
      <c r="S470" s="1"/>
      <c r="T470" s="1"/>
      <c r="U470" s="1"/>
      <c r="V470" s="1"/>
    </row>
    <row r="471" spans="1:22" s="72" customFormat="1" ht="15" hidden="1" customHeight="1" x14ac:dyDescent="0.2">
      <c r="A471" s="1"/>
      <c r="B471" s="2"/>
      <c r="C471" s="2"/>
      <c r="D471" s="1"/>
      <c r="E471" s="1"/>
      <c r="F471" s="1"/>
      <c r="G471" s="1"/>
      <c r="H471" s="1"/>
      <c r="I471" s="1"/>
      <c r="J471" s="1"/>
      <c r="K471" s="1"/>
      <c r="L471" s="1"/>
      <c r="M471" s="1"/>
      <c r="N471" s="1"/>
      <c r="O471" s="1"/>
      <c r="P471" s="1"/>
      <c r="Q471" s="1"/>
      <c r="R471" s="1"/>
      <c r="S471" s="1"/>
      <c r="T471" s="1"/>
      <c r="U471" s="1"/>
      <c r="V471" s="1"/>
    </row>
  </sheetData>
  <sheetProtection algorithmName="SHA-512" hashValue="PrjrcxsJa5J1MNiF1ydx4oNyhWSl7dmxpdpky3A4XHePSzvXAV/uJqjpJz+qGlSdRue1QakHuYkh2EWxZIjYkQ==" saltValue="SqAI9h10ZTmm8RwTIyEAwg==" spinCount="100000" sheet="1" objects="1" scenarios="1"/>
  <mergeCells count="133">
    <mergeCell ref="A47:F47"/>
    <mergeCell ref="H49:J49"/>
    <mergeCell ref="A50:F50"/>
    <mergeCell ref="A40:F40"/>
    <mergeCell ref="A14:C14"/>
    <mergeCell ref="A13:C13"/>
    <mergeCell ref="A37:F37"/>
    <mergeCell ref="A30:F30"/>
    <mergeCell ref="A31:F31"/>
    <mergeCell ref="A32:F32"/>
    <mergeCell ref="A33:F33"/>
    <mergeCell ref="A34:F34"/>
    <mergeCell ref="A46:F46"/>
    <mergeCell ref="B39:E39"/>
    <mergeCell ref="A35:F35"/>
    <mergeCell ref="A36:F36"/>
    <mergeCell ref="C3:V3"/>
    <mergeCell ref="C4:V4"/>
    <mergeCell ref="D10:F10"/>
    <mergeCell ref="D9:V9"/>
    <mergeCell ref="H29:J29"/>
    <mergeCell ref="A16:E17"/>
    <mergeCell ref="B19:E19"/>
    <mergeCell ref="B29:E29"/>
    <mergeCell ref="G12:V12"/>
    <mergeCell ref="D13:V13"/>
    <mergeCell ref="H16:J17"/>
    <mergeCell ref="A24:F24"/>
    <mergeCell ref="A25:F25"/>
    <mergeCell ref="A26:F26"/>
    <mergeCell ref="A27:F27"/>
    <mergeCell ref="A21:F21"/>
    <mergeCell ref="A22:F22"/>
    <mergeCell ref="A23:F23"/>
    <mergeCell ref="F16:F17"/>
    <mergeCell ref="G10:V10"/>
    <mergeCell ref="H19:J19"/>
    <mergeCell ref="A20:F20"/>
    <mergeCell ref="D12:F12"/>
    <mergeCell ref="T16:T17"/>
    <mergeCell ref="A85:F85"/>
    <mergeCell ref="A86:F86"/>
    <mergeCell ref="A87:F87"/>
    <mergeCell ref="A73:F73"/>
    <mergeCell ref="A74:F74"/>
    <mergeCell ref="A75:F75"/>
    <mergeCell ref="A76:F76"/>
    <mergeCell ref="A61:F61"/>
    <mergeCell ref="A51:F51"/>
    <mergeCell ref="A52:F52"/>
    <mergeCell ref="A53:F53"/>
    <mergeCell ref="A54:F54"/>
    <mergeCell ref="A55:F55"/>
    <mergeCell ref="A56:F56"/>
    <mergeCell ref="A70:F70"/>
    <mergeCell ref="A57:F57"/>
    <mergeCell ref="A60:F60"/>
    <mergeCell ref="A5:V5"/>
    <mergeCell ref="A6:V6"/>
    <mergeCell ref="A7:V7"/>
    <mergeCell ref="A9:C9"/>
    <mergeCell ref="A10:C10"/>
    <mergeCell ref="A11:C11"/>
    <mergeCell ref="D11:V11"/>
    <mergeCell ref="D14:V14"/>
    <mergeCell ref="A71:F71"/>
    <mergeCell ref="A62:F62"/>
    <mergeCell ref="A63:F63"/>
    <mergeCell ref="A64:F64"/>
    <mergeCell ref="A65:F65"/>
    <mergeCell ref="A66:F66"/>
    <mergeCell ref="A67:F67"/>
    <mergeCell ref="H69:J69"/>
    <mergeCell ref="A41:F41"/>
    <mergeCell ref="A42:F42"/>
    <mergeCell ref="A43:F43"/>
    <mergeCell ref="A44:F44"/>
    <mergeCell ref="A45:F45"/>
    <mergeCell ref="B49:E49"/>
    <mergeCell ref="H59:J59"/>
    <mergeCell ref="A12:C12"/>
    <mergeCell ref="V16:V17"/>
    <mergeCell ref="P16:P17"/>
    <mergeCell ref="N16:N17"/>
    <mergeCell ref="L16:L17"/>
    <mergeCell ref="R16:R17"/>
    <mergeCell ref="A97:F97"/>
    <mergeCell ref="H39:J39"/>
    <mergeCell ref="B59:E59"/>
    <mergeCell ref="H99:J99"/>
    <mergeCell ref="B99:E99"/>
    <mergeCell ref="A90:F90"/>
    <mergeCell ref="A91:F91"/>
    <mergeCell ref="B69:E69"/>
    <mergeCell ref="B79:E79"/>
    <mergeCell ref="H89:J89"/>
    <mergeCell ref="H79:J79"/>
    <mergeCell ref="A80:F80"/>
    <mergeCell ref="A81:F81"/>
    <mergeCell ref="A82:F82"/>
    <mergeCell ref="A83:F83"/>
    <mergeCell ref="A84:F84"/>
    <mergeCell ref="A77:F77"/>
    <mergeCell ref="A72:F72"/>
    <mergeCell ref="B89:E89"/>
    <mergeCell ref="A116:F116"/>
    <mergeCell ref="A117:F117"/>
    <mergeCell ref="B124:K124"/>
    <mergeCell ref="B125:K125"/>
    <mergeCell ref="B121:L121"/>
    <mergeCell ref="A110:F110"/>
    <mergeCell ref="A111:F111"/>
    <mergeCell ref="A112:F112"/>
    <mergeCell ref="A113:F113"/>
    <mergeCell ref="A114:F114"/>
    <mergeCell ref="A115:F115"/>
    <mergeCell ref="B122:L122"/>
    <mergeCell ref="B123:L123"/>
    <mergeCell ref="A105:F105"/>
    <mergeCell ref="A106:F106"/>
    <mergeCell ref="A107:F107"/>
    <mergeCell ref="H109:J109"/>
    <mergeCell ref="B109:E109"/>
    <mergeCell ref="A92:F92"/>
    <mergeCell ref="A93:F93"/>
    <mergeCell ref="A94:F94"/>
    <mergeCell ref="A95:F95"/>
    <mergeCell ref="A96:F96"/>
    <mergeCell ref="A104:F104"/>
    <mergeCell ref="A100:F100"/>
    <mergeCell ref="A101:F101"/>
    <mergeCell ref="A102:F102"/>
    <mergeCell ref="A103:F103"/>
  </mergeCells>
  <conditionalFormatting sqref="L16 T130:U130 R130 L19 B28:L28 A18:L18 N18:T19 N39:T39 N28:T29 V28:IV28 V18">
    <cfRule type="cellIs" dxfId="413" priority="165" stopIfTrue="1" operator="equal">
      <formula>"ERROR"</formula>
    </cfRule>
  </conditionalFormatting>
  <conditionalFormatting sqref="V16">
    <cfRule type="cellIs" dxfId="412" priority="166" stopIfTrue="1" operator="equal">
      <formula>"ERROR"</formula>
    </cfRule>
  </conditionalFormatting>
  <conditionalFormatting sqref="N16">
    <cfRule type="cellIs" dxfId="411" priority="167" stopIfTrue="1" operator="equal">
      <formula>"ERROR"</formula>
    </cfRule>
  </conditionalFormatting>
  <conditionalFormatting sqref="V20">
    <cfRule type="cellIs" dxfId="410" priority="168" stopIfTrue="1" operator="equal">
      <formula>"ERROR"</formula>
    </cfRule>
  </conditionalFormatting>
  <conditionalFormatting sqref="V21">
    <cfRule type="cellIs" dxfId="409" priority="169" stopIfTrue="1" operator="equal">
      <formula>"ERROR"</formula>
    </cfRule>
  </conditionalFormatting>
  <conditionalFormatting sqref="V22">
    <cfRule type="cellIs" dxfId="408" priority="171" stopIfTrue="1" operator="equal">
      <formula>"ERROR"</formula>
    </cfRule>
  </conditionalFormatting>
  <conditionalFormatting sqref="V25">
    <cfRule type="cellIs" dxfId="407" priority="172" stopIfTrue="1" operator="equal">
      <formula>"ERROR"</formula>
    </cfRule>
  </conditionalFormatting>
  <conditionalFormatting sqref="V24">
    <cfRule type="cellIs" dxfId="406" priority="173" stopIfTrue="1" operator="equal">
      <formula>"ERROR"</formula>
    </cfRule>
  </conditionalFormatting>
  <conditionalFormatting sqref="V27">
    <cfRule type="cellIs" dxfId="405" priority="174" stopIfTrue="1" operator="equal">
      <formula>"ERROR"</formula>
    </cfRule>
  </conditionalFormatting>
  <conditionalFormatting sqref="V26">
    <cfRule type="cellIs" dxfId="404" priority="175" stopIfTrue="1" operator="equal">
      <formula>"ERROR"</formula>
    </cfRule>
  </conditionalFormatting>
  <conditionalFormatting sqref="P20">
    <cfRule type="cellIs" dxfId="403" priority="176" stopIfTrue="1" operator="equal">
      <formula>"ERROR"</formula>
    </cfRule>
  </conditionalFormatting>
  <conditionalFormatting sqref="H16">
    <cfRule type="cellIs" dxfId="402" priority="178" stopIfTrue="1" operator="equal">
      <formula>"ERROR"</formula>
    </cfRule>
  </conditionalFormatting>
  <conditionalFormatting sqref="G10:G11 K10:K11">
    <cfRule type="cellIs" dxfId="401" priority="182" stopIfTrue="1" operator="equal">
      <formula>"ERROR"</formula>
    </cfRule>
  </conditionalFormatting>
  <conditionalFormatting sqref="P16">
    <cfRule type="cellIs" dxfId="400" priority="183" stopIfTrue="1" operator="equal">
      <formula>"ERROR"</formula>
    </cfRule>
  </conditionalFormatting>
  <conditionalFormatting sqref="P27">
    <cfRule type="cellIs" dxfId="399" priority="184" stopIfTrue="1" operator="equal">
      <formula>"ERROR"</formula>
    </cfRule>
  </conditionalFormatting>
  <conditionalFormatting sqref="V42">
    <cfRule type="cellIs" dxfId="398" priority="185" stopIfTrue="1" operator="equal">
      <formula>"ERROR"</formula>
    </cfRule>
  </conditionalFormatting>
  <conditionalFormatting sqref="G12 K12">
    <cfRule type="cellIs" dxfId="397" priority="187" stopIfTrue="1" operator="equal">
      <formula>"ERROR"</formula>
    </cfRule>
  </conditionalFormatting>
  <conditionalFormatting sqref="R37">
    <cfRule type="cellIs" dxfId="396" priority="188" stopIfTrue="1" operator="equal">
      <formula>"ERROR"</formula>
    </cfRule>
  </conditionalFormatting>
  <conditionalFormatting sqref="R21:R27">
    <cfRule type="cellIs" dxfId="395" priority="189" stopIfTrue="1" operator="equal">
      <formula>"ERROR"</formula>
    </cfRule>
  </conditionalFormatting>
  <conditionalFormatting sqref="V36">
    <cfRule type="cellIs" dxfId="394" priority="190" stopIfTrue="1" operator="equal">
      <formula>"ERROR"</formula>
    </cfRule>
  </conditionalFormatting>
  <conditionalFormatting sqref="V19">
    <cfRule type="cellIs" dxfId="393" priority="192" stopIfTrue="1" operator="equal">
      <formula>"ERROR"</formula>
    </cfRule>
  </conditionalFormatting>
  <conditionalFormatting sqref="R16">
    <cfRule type="cellIs" dxfId="392" priority="193" stopIfTrue="1" operator="equal">
      <formula>"ERROR"</formula>
    </cfRule>
  </conditionalFormatting>
  <conditionalFormatting sqref="T16">
    <cfRule type="cellIs" dxfId="391" priority="194" stopIfTrue="1" operator="equal">
      <formula>"ERROR"</formula>
    </cfRule>
  </conditionalFormatting>
  <conditionalFormatting sqref="T21:T26">
    <cfRule type="cellIs" dxfId="390" priority="196" stopIfTrue="1" operator="equal">
      <formula>"ERROR"</formula>
    </cfRule>
  </conditionalFormatting>
  <conditionalFormatting sqref="T27">
    <cfRule type="cellIs" dxfId="389" priority="202" stopIfTrue="1" operator="equal">
      <formula>"ERROR"</formula>
    </cfRule>
  </conditionalFormatting>
  <conditionalFormatting sqref="L27">
    <cfRule type="cellIs" dxfId="388" priority="204" stopIfTrue="1" operator="equal">
      <formula>"ERROR"</formula>
    </cfRule>
  </conditionalFormatting>
  <conditionalFormatting sqref="T31:T36">
    <cfRule type="cellIs" dxfId="387" priority="205" stopIfTrue="1" operator="equal">
      <formula>"ERROR"</formula>
    </cfRule>
  </conditionalFormatting>
  <conditionalFormatting sqref="V34">
    <cfRule type="cellIs" dxfId="386" priority="206" stopIfTrue="1" operator="equal">
      <formula>"ERROR"</formula>
    </cfRule>
  </conditionalFormatting>
  <conditionalFormatting sqref="V37">
    <cfRule type="cellIs" dxfId="385" priority="207" stopIfTrue="1" operator="equal">
      <formula>"ERROR"</formula>
    </cfRule>
  </conditionalFormatting>
  <conditionalFormatting sqref="V30">
    <cfRule type="cellIs" dxfId="384" priority="208" stopIfTrue="1" operator="equal">
      <formula>"ERROR"</formula>
    </cfRule>
  </conditionalFormatting>
  <conditionalFormatting sqref="V31">
    <cfRule type="cellIs" dxfId="383" priority="209" stopIfTrue="1" operator="equal">
      <formula>"ERROR"</formula>
    </cfRule>
  </conditionalFormatting>
  <conditionalFormatting sqref="V35">
    <cfRule type="cellIs" dxfId="382" priority="210" stopIfTrue="1" operator="equal">
      <formula>"ERROR"</formula>
    </cfRule>
  </conditionalFormatting>
  <conditionalFormatting sqref="P30">
    <cfRule type="cellIs" dxfId="381" priority="212" stopIfTrue="1" operator="equal">
      <formula>"ERROR"</formula>
    </cfRule>
  </conditionalFormatting>
  <conditionalFormatting sqref="R31:R36">
    <cfRule type="cellIs" dxfId="380" priority="213" stopIfTrue="1" operator="equal">
      <formula>"ERROR"</formula>
    </cfRule>
  </conditionalFormatting>
  <conditionalFormatting sqref="V29">
    <cfRule type="cellIs" dxfId="379" priority="214" stopIfTrue="1" operator="equal">
      <formula>"ERROR"</formula>
    </cfRule>
  </conditionalFormatting>
  <conditionalFormatting sqref="V32">
    <cfRule type="cellIs" dxfId="378" priority="215" stopIfTrue="1" operator="equal">
      <formula>"ERROR"</formula>
    </cfRule>
  </conditionalFormatting>
  <conditionalFormatting sqref="P31:P36">
    <cfRule type="cellIs" dxfId="377" priority="217" stopIfTrue="1" operator="equal">
      <formula>"ERROR"</formula>
    </cfRule>
  </conditionalFormatting>
  <conditionalFormatting sqref="N37">
    <cfRule type="cellIs" dxfId="376" priority="218" stopIfTrue="1" operator="equal">
      <formula>"ERROR"</formula>
    </cfRule>
  </conditionalFormatting>
  <conditionalFormatting sqref="T37">
    <cfRule type="cellIs" dxfId="375" priority="224" stopIfTrue="1" operator="equal">
      <formula>"ERROR"</formula>
    </cfRule>
  </conditionalFormatting>
  <conditionalFormatting sqref="R30:T30">
    <cfRule type="cellIs" dxfId="374" priority="227" stopIfTrue="1" operator="equal">
      <formula>"ERROR"</formula>
    </cfRule>
  </conditionalFormatting>
  <conditionalFormatting sqref="O30:O36">
    <cfRule type="cellIs" dxfId="373" priority="228" stopIfTrue="1" operator="equal">
      <formula>"ERROR"</formula>
    </cfRule>
  </conditionalFormatting>
  <conditionalFormatting sqref="V39">
    <cfRule type="cellIs" dxfId="372" priority="230" stopIfTrue="1" operator="equal">
      <formula>"ERROR"</formula>
    </cfRule>
  </conditionalFormatting>
  <conditionalFormatting sqref="V40">
    <cfRule type="cellIs" dxfId="371" priority="231" stopIfTrue="1" operator="equal">
      <formula>"ERROR"</formula>
    </cfRule>
  </conditionalFormatting>
  <conditionalFormatting sqref="V45">
    <cfRule type="cellIs" dxfId="370" priority="232" stopIfTrue="1" operator="equal">
      <formula>"ERROR"</formula>
    </cfRule>
  </conditionalFormatting>
  <conditionalFormatting sqref="R41:R46">
    <cfRule type="cellIs" dxfId="369" priority="233" stopIfTrue="1" operator="equal">
      <formula>"ERROR"</formula>
    </cfRule>
  </conditionalFormatting>
  <conditionalFormatting sqref="V33">
    <cfRule type="cellIs" dxfId="368" priority="235" stopIfTrue="1" operator="equal">
      <formula>"ERROR"</formula>
    </cfRule>
  </conditionalFormatting>
  <conditionalFormatting sqref="V41">
    <cfRule type="cellIs" dxfId="367" priority="236" stopIfTrue="1" operator="equal">
      <formula>"ERROR"</formula>
    </cfRule>
  </conditionalFormatting>
  <conditionalFormatting sqref="Q30:Q37">
    <cfRule type="cellIs" dxfId="366" priority="237" stopIfTrue="1" operator="equal">
      <formula>"ERROR"</formula>
    </cfRule>
  </conditionalFormatting>
  <conditionalFormatting sqref="V44">
    <cfRule type="cellIs" dxfId="365" priority="238" stopIfTrue="1" operator="equal">
      <formula>"ERROR"</formula>
    </cfRule>
  </conditionalFormatting>
  <conditionalFormatting sqref="T41:T46">
    <cfRule type="cellIs" dxfId="364" priority="239" stopIfTrue="1" operator="equal">
      <formula>"ERROR"</formula>
    </cfRule>
  </conditionalFormatting>
  <conditionalFormatting sqref="V46">
    <cfRule type="cellIs" dxfId="363" priority="240" stopIfTrue="1" operator="equal">
      <formula>"ERROR"</formula>
    </cfRule>
  </conditionalFormatting>
  <conditionalFormatting sqref="V47">
    <cfRule type="cellIs" dxfId="362" priority="241" stopIfTrue="1" operator="equal">
      <formula>"ERROR"</formula>
    </cfRule>
  </conditionalFormatting>
  <conditionalFormatting sqref="P40">
    <cfRule type="cellIs" dxfId="361" priority="243" stopIfTrue="1" operator="equal">
      <formula>"ERROR"</formula>
    </cfRule>
  </conditionalFormatting>
  <conditionalFormatting sqref="T47">
    <cfRule type="cellIs" dxfId="360" priority="248" stopIfTrue="1" operator="equal">
      <formula>"ERROR"</formula>
    </cfRule>
  </conditionalFormatting>
  <conditionalFormatting sqref="R47">
    <cfRule type="cellIs" dxfId="359" priority="249" stopIfTrue="1" operator="equal">
      <formula>"ERROR"</formula>
    </cfRule>
  </conditionalFormatting>
  <conditionalFormatting sqref="V51">
    <cfRule type="cellIs" dxfId="358" priority="251" stopIfTrue="1" operator="equal">
      <formula>"ERROR"</formula>
    </cfRule>
  </conditionalFormatting>
  <conditionalFormatting sqref="P41:P46">
    <cfRule type="cellIs" dxfId="357" priority="253" stopIfTrue="1" operator="equal">
      <formula>"ERROR"</formula>
    </cfRule>
  </conditionalFormatting>
  <conditionalFormatting sqref="N47">
    <cfRule type="cellIs" dxfId="356" priority="254" stopIfTrue="1" operator="equal">
      <formula>"ERROR"</formula>
    </cfRule>
  </conditionalFormatting>
  <conditionalFormatting sqref="R40:T40">
    <cfRule type="cellIs" dxfId="355" priority="255" stopIfTrue="1" operator="equal">
      <formula>"ERROR"</formula>
    </cfRule>
  </conditionalFormatting>
  <conditionalFormatting sqref="O40:O46">
    <cfRule type="cellIs" dxfId="354" priority="259" stopIfTrue="1" operator="equal">
      <formula>"ERROR"</formula>
    </cfRule>
  </conditionalFormatting>
  <conditionalFormatting sqref="R51:R56">
    <cfRule type="cellIs" dxfId="353" priority="260" stopIfTrue="1" operator="equal">
      <formula>"ERROR"</formula>
    </cfRule>
  </conditionalFormatting>
  <conditionalFormatting sqref="Q40:Q47">
    <cfRule type="cellIs" dxfId="352" priority="262" stopIfTrue="1" operator="equal">
      <formula>"ERROR"</formula>
    </cfRule>
  </conditionalFormatting>
  <conditionalFormatting sqref="V43">
    <cfRule type="cellIs" dxfId="351" priority="263" stopIfTrue="1" operator="equal">
      <formula>"ERROR"</formula>
    </cfRule>
  </conditionalFormatting>
  <conditionalFormatting sqref="V50">
    <cfRule type="cellIs" dxfId="350" priority="264" stopIfTrue="1" operator="equal">
      <formula>"ERROR"</formula>
    </cfRule>
  </conditionalFormatting>
  <conditionalFormatting sqref="V52">
    <cfRule type="cellIs" dxfId="349" priority="265" stopIfTrue="1" operator="equal">
      <formula>"ERROR"</formula>
    </cfRule>
  </conditionalFormatting>
  <conditionalFormatting sqref="T51:T56">
    <cfRule type="cellIs" dxfId="348" priority="266" stopIfTrue="1" operator="equal">
      <formula>"ERROR"</formula>
    </cfRule>
  </conditionalFormatting>
  <conditionalFormatting sqref="V54">
    <cfRule type="cellIs" dxfId="347" priority="267" stopIfTrue="1" operator="equal">
      <formula>"ERROR"</formula>
    </cfRule>
  </conditionalFormatting>
  <conditionalFormatting sqref="V56">
    <cfRule type="cellIs" dxfId="346" priority="268" stopIfTrue="1" operator="equal">
      <formula>"ERROR"</formula>
    </cfRule>
  </conditionalFormatting>
  <conditionalFormatting sqref="V55">
    <cfRule type="cellIs" dxfId="345" priority="269" stopIfTrue="1" operator="equal">
      <formula>"ERROR"</formula>
    </cfRule>
  </conditionalFormatting>
  <conditionalFormatting sqref="V57">
    <cfRule type="cellIs" dxfId="344" priority="270" stopIfTrue="1" operator="equal">
      <formula>"ERROR"</formula>
    </cfRule>
  </conditionalFormatting>
  <conditionalFormatting sqref="O20:O26">
    <cfRule type="cellIs" dxfId="343" priority="272" stopIfTrue="1" operator="equal">
      <formula>"ERROR"</formula>
    </cfRule>
  </conditionalFormatting>
  <conditionalFormatting sqref="Q20:Q27">
    <cfRule type="cellIs" dxfId="342" priority="273" stopIfTrue="1" operator="equal">
      <formula>"ERROR"</formula>
    </cfRule>
  </conditionalFormatting>
  <conditionalFormatting sqref="V23">
    <cfRule type="cellIs" dxfId="341" priority="274" stopIfTrue="1" operator="equal">
      <formula>"ERROR"</formula>
    </cfRule>
  </conditionalFormatting>
  <conditionalFormatting sqref="S16:S17">
    <cfRule type="cellIs" dxfId="340" priority="276" stopIfTrue="1" operator="equal">
      <formula>"ERROR"</formula>
    </cfRule>
  </conditionalFormatting>
  <conditionalFormatting sqref="Q16:Q17">
    <cfRule type="cellIs" dxfId="339" priority="277" stopIfTrue="1" operator="equal">
      <formula>"ERROR"</formula>
    </cfRule>
  </conditionalFormatting>
  <conditionalFormatting sqref="K19:K26">
    <cfRule type="cellIs" dxfId="338" priority="278" stopIfTrue="1" operator="equal">
      <formula>"ERROR"</formula>
    </cfRule>
  </conditionalFormatting>
  <conditionalFormatting sqref="G19:G26">
    <cfRule type="cellIs" dxfId="337" priority="279" stopIfTrue="1" operator="equal">
      <formula>"ERROR"</formula>
    </cfRule>
  </conditionalFormatting>
  <conditionalFormatting sqref="N20">
    <cfRule type="cellIs" dxfId="336" priority="280" stopIfTrue="1" operator="equal">
      <formula>"ERROR"</formula>
    </cfRule>
  </conditionalFormatting>
  <conditionalFormatting sqref="G27:J27">
    <cfRule type="cellIs" dxfId="335" priority="281" stopIfTrue="1" operator="equal">
      <formula>"ERROR"</formula>
    </cfRule>
  </conditionalFormatting>
  <conditionalFormatting sqref="O16:O17">
    <cfRule type="cellIs" dxfId="334" priority="282" stopIfTrue="1" operator="equal">
      <formula>"ERROR"</formula>
    </cfRule>
  </conditionalFormatting>
  <conditionalFormatting sqref="K16:K17">
    <cfRule type="cellIs" dxfId="333" priority="284" stopIfTrue="1" operator="equal">
      <formula>"ERROR"</formula>
    </cfRule>
  </conditionalFormatting>
  <conditionalFormatting sqref="G16:G17">
    <cfRule type="cellIs" dxfId="332" priority="285" stopIfTrue="1" operator="equal">
      <formula>"ERROR"</formula>
    </cfRule>
  </conditionalFormatting>
  <conditionalFormatting sqref="D9">
    <cfRule type="cellIs" dxfId="331" priority="287" stopIfTrue="1" operator="equal">
      <formula>"ERROR"</formula>
    </cfRule>
  </conditionalFormatting>
  <conditionalFormatting sqref="P21:P26">
    <cfRule type="cellIs" dxfId="330" priority="288" stopIfTrue="1" operator="equal">
      <formula>"ERROR"</formula>
    </cfRule>
  </conditionalFormatting>
  <conditionalFormatting sqref="R20:T20">
    <cfRule type="cellIs" dxfId="329" priority="290" stopIfTrue="1" operator="equal">
      <formula>"ERROR"</formula>
    </cfRule>
  </conditionalFormatting>
  <conditionalFormatting sqref="N27">
    <cfRule type="cellIs" dxfId="328" priority="291" stopIfTrue="1" operator="equal">
      <formula>"ERROR"</formula>
    </cfRule>
  </conditionalFormatting>
  <conditionalFormatting sqref="Q110:Q117">
    <cfRule type="cellIs" dxfId="327" priority="292" stopIfTrue="1" operator="equal">
      <formula>"ERROR"</formula>
    </cfRule>
  </conditionalFormatting>
  <conditionalFormatting sqref="V113">
    <cfRule type="cellIs" dxfId="326" priority="293" stopIfTrue="1" operator="equal">
      <formula>"ERROR"</formula>
    </cfRule>
  </conditionalFormatting>
  <conditionalFormatting sqref="T111:T116">
    <cfRule type="cellIs" dxfId="325" priority="294" stopIfTrue="1" operator="equal">
      <formula>"ERROR"</formula>
    </cfRule>
  </conditionalFormatting>
  <conditionalFormatting sqref="V110">
    <cfRule type="cellIs" dxfId="324" priority="295" stopIfTrue="1" operator="equal">
      <formula>"ERROR"</formula>
    </cfRule>
  </conditionalFormatting>
  <conditionalFormatting sqref="V111">
    <cfRule type="cellIs" dxfId="323" priority="296" stopIfTrue="1" operator="equal">
      <formula>"ERROR"</formula>
    </cfRule>
  </conditionalFormatting>
  <conditionalFormatting sqref="V112">
    <cfRule type="cellIs" dxfId="322" priority="297" stopIfTrue="1" operator="equal">
      <formula>"ERROR"</formula>
    </cfRule>
  </conditionalFormatting>
  <conditionalFormatting sqref="V115">
    <cfRule type="cellIs" dxfId="321" priority="298" stopIfTrue="1" operator="equal">
      <formula>"ERROR"</formula>
    </cfRule>
  </conditionalFormatting>
  <conditionalFormatting sqref="V114">
    <cfRule type="cellIs" dxfId="320" priority="299" stopIfTrue="1" operator="equal">
      <formula>"ERROR"</formula>
    </cfRule>
  </conditionalFormatting>
  <conditionalFormatting sqref="V117">
    <cfRule type="cellIs" dxfId="319" priority="300" stopIfTrue="1" operator="equal">
      <formula>"ERROR"</formula>
    </cfRule>
  </conditionalFormatting>
  <conditionalFormatting sqref="V116">
    <cfRule type="cellIs" dxfId="318" priority="301" stopIfTrue="1" operator="equal">
      <formula>"ERROR"</formula>
    </cfRule>
  </conditionalFormatting>
  <conditionalFormatting sqref="R111:R116">
    <cfRule type="cellIs" dxfId="317" priority="303" stopIfTrue="1" operator="equal">
      <formula>"ERROR"</formula>
    </cfRule>
  </conditionalFormatting>
  <conditionalFormatting sqref="R117">
    <cfRule type="cellIs" dxfId="316" priority="310" stopIfTrue="1" operator="equal">
      <formula>"ERROR"</formula>
    </cfRule>
  </conditionalFormatting>
  <conditionalFormatting sqref="T117">
    <cfRule type="cellIs" dxfId="315" priority="311" stopIfTrue="1" operator="equal">
      <formula>"ERROR"</formula>
    </cfRule>
  </conditionalFormatting>
  <conditionalFormatting sqref="P111:P116">
    <cfRule type="cellIs" dxfId="314" priority="315" stopIfTrue="1" operator="equal">
      <formula>"ERROR"</formula>
    </cfRule>
  </conditionalFormatting>
  <conditionalFormatting sqref="R110:T110">
    <cfRule type="cellIs" dxfId="313" priority="316" stopIfTrue="1" operator="equal">
      <formula>"ERROR"</formula>
    </cfRule>
  </conditionalFormatting>
  <conditionalFormatting sqref="N117">
    <cfRule type="cellIs" dxfId="312" priority="317" stopIfTrue="1" operator="equal">
      <formula>"ERROR"</formula>
    </cfRule>
  </conditionalFormatting>
  <conditionalFormatting sqref="O110:O116">
    <cfRule type="cellIs" dxfId="311" priority="321" stopIfTrue="1" operator="equal">
      <formula>"ERROR"</formula>
    </cfRule>
  </conditionalFormatting>
  <conditionalFormatting sqref="V103">
    <cfRule type="cellIs" dxfId="310" priority="323" stopIfTrue="1" operator="equal">
      <formula>"ERROR"</formula>
    </cfRule>
  </conditionalFormatting>
  <conditionalFormatting sqref="P50">
    <cfRule type="cellIs" dxfId="309" priority="325" stopIfTrue="1" operator="equal">
      <formula>"ERROR"</formula>
    </cfRule>
  </conditionalFormatting>
  <conditionalFormatting sqref="R57">
    <cfRule type="cellIs" dxfId="308" priority="331" stopIfTrue="1" operator="equal">
      <formula>"ERROR"</formula>
    </cfRule>
  </conditionalFormatting>
  <conditionalFormatting sqref="T57">
    <cfRule type="cellIs" dxfId="307" priority="332" stopIfTrue="1" operator="equal">
      <formula>"ERROR"</formula>
    </cfRule>
  </conditionalFormatting>
  <conditionalFormatting sqref="V60">
    <cfRule type="cellIs" dxfId="306" priority="335" stopIfTrue="1" operator="equal">
      <formula>"ERROR"</formula>
    </cfRule>
  </conditionalFormatting>
  <conditionalFormatting sqref="P51:P56">
    <cfRule type="cellIs" dxfId="305" priority="336" stopIfTrue="1" operator="equal">
      <formula>"ERROR"</formula>
    </cfRule>
  </conditionalFormatting>
  <conditionalFormatting sqref="R50:T50">
    <cfRule type="cellIs" dxfId="304" priority="338" stopIfTrue="1" operator="equal">
      <formula>"ERROR"</formula>
    </cfRule>
  </conditionalFormatting>
  <conditionalFormatting sqref="N57">
    <cfRule type="cellIs" dxfId="303" priority="339" stopIfTrue="1" operator="equal">
      <formula>"ERROR"</formula>
    </cfRule>
  </conditionalFormatting>
  <conditionalFormatting sqref="P60">
    <cfRule type="cellIs" dxfId="302" priority="343" stopIfTrue="1" operator="equal">
      <formula>"ERROR"</formula>
    </cfRule>
  </conditionalFormatting>
  <conditionalFormatting sqref="O50:O56">
    <cfRule type="cellIs" dxfId="301" priority="344" stopIfTrue="1" operator="equal">
      <formula>"ERROR"</formula>
    </cfRule>
  </conditionalFormatting>
  <conditionalFormatting sqref="Q50:Q57">
    <cfRule type="cellIs" dxfId="300" priority="345" stopIfTrue="1" operator="equal">
      <formula>"ERROR"</formula>
    </cfRule>
  </conditionalFormatting>
  <conditionalFormatting sqref="V53">
    <cfRule type="cellIs" dxfId="299" priority="346" stopIfTrue="1" operator="equal">
      <formula>"ERROR"</formula>
    </cfRule>
  </conditionalFormatting>
  <conditionalFormatting sqref="V61">
    <cfRule type="cellIs" dxfId="298" priority="348" stopIfTrue="1" operator="equal">
      <formula>"ERROR"</formula>
    </cfRule>
  </conditionalFormatting>
  <conditionalFormatting sqref="T61:T66">
    <cfRule type="cellIs" dxfId="297" priority="349" stopIfTrue="1" operator="equal">
      <formula>"ERROR"</formula>
    </cfRule>
  </conditionalFormatting>
  <conditionalFormatting sqref="V62">
    <cfRule type="cellIs" dxfId="296" priority="350" stopIfTrue="1" operator="equal">
      <formula>"ERROR"</formula>
    </cfRule>
  </conditionalFormatting>
  <conditionalFormatting sqref="V65">
    <cfRule type="cellIs" dxfId="295" priority="351" stopIfTrue="1" operator="equal">
      <formula>"ERROR"</formula>
    </cfRule>
  </conditionalFormatting>
  <conditionalFormatting sqref="V64">
    <cfRule type="cellIs" dxfId="294" priority="352" stopIfTrue="1" operator="equal">
      <formula>"ERROR"</formula>
    </cfRule>
  </conditionalFormatting>
  <conditionalFormatting sqref="V67">
    <cfRule type="cellIs" dxfId="293" priority="353" stopIfTrue="1" operator="equal">
      <formula>"ERROR"</formula>
    </cfRule>
  </conditionalFormatting>
  <conditionalFormatting sqref="V66">
    <cfRule type="cellIs" dxfId="292" priority="354" stopIfTrue="1" operator="equal">
      <formula>"ERROR"</formula>
    </cfRule>
  </conditionalFormatting>
  <conditionalFormatting sqref="R61:R66">
    <cfRule type="cellIs" dxfId="291" priority="355" stopIfTrue="1" operator="equal">
      <formula>"ERROR"</formula>
    </cfRule>
  </conditionalFormatting>
  <conditionalFormatting sqref="R67">
    <cfRule type="cellIs" dxfId="290" priority="361" stopIfTrue="1" operator="equal">
      <formula>"ERROR"</formula>
    </cfRule>
  </conditionalFormatting>
  <conditionalFormatting sqref="T67">
    <cfRule type="cellIs" dxfId="289" priority="362" stopIfTrue="1" operator="equal">
      <formula>"ERROR"</formula>
    </cfRule>
  </conditionalFormatting>
  <conditionalFormatting sqref="V63">
    <cfRule type="cellIs" dxfId="288" priority="365" stopIfTrue="1" operator="equal">
      <formula>"ERROR"</formula>
    </cfRule>
  </conditionalFormatting>
  <conditionalFormatting sqref="P61:P66">
    <cfRule type="cellIs" dxfId="287" priority="366" stopIfTrue="1" operator="equal">
      <formula>"ERROR"</formula>
    </cfRule>
  </conditionalFormatting>
  <conditionalFormatting sqref="R60:T60">
    <cfRule type="cellIs" dxfId="286" priority="368" stopIfTrue="1" operator="equal">
      <formula>"ERROR"</formula>
    </cfRule>
  </conditionalFormatting>
  <conditionalFormatting sqref="N67">
    <cfRule type="cellIs" dxfId="285" priority="369" stopIfTrue="1" operator="equal">
      <formula>"ERROR"</formula>
    </cfRule>
  </conditionalFormatting>
  <conditionalFormatting sqref="V76">
    <cfRule type="cellIs" dxfId="284" priority="373" stopIfTrue="1" operator="equal">
      <formula>"ERROR"</formula>
    </cfRule>
  </conditionalFormatting>
  <conditionalFormatting sqref="O60:O66">
    <cfRule type="cellIs" dxfId="283" priority="374" stopIfTrue="1" operator="equal">
      <formula>"ERROR"</formula>
    </cfRule>
  </conditionalFormatting>
  <conditionalFormatting sqref="Q60:Q67">
    <cfRule type="cellIs" dxfId="282" priority="375" stopIfTrue="1" operator="equal">
      <formula>"ERROR"</formula>
    </cfRule>
  </conditionalFormatting>
  <conditionalFormatting sqref="V70">
    <cfRule type="cellIs" dxfId="281" priority="376" stopIfTrue="1" operator="equal">
      <formula>"ERROR"</formula>
    </cfRule>
  </conditionalFormatting>
  <conditionalFormatting sqref="V71">
    <cfRule type="cellIs" dxfId="280" priority="377" stopIfTrue="1" operator="equal">
      <formula>"ERROR"</formula>
    </cfRule>
  </conditionalFormatting>
  <conditionalFormatting sqref="T71:T76">
    <cfRule type="cellIs" dxfId="279" priority="378" stopIfTrue="1" operator="equal">
      <formula>"ERROR"</formula>
    </cfRule>
  </conditionalFormatting>
  <conditionalFormatting sqref="V72">
    <cfRule type="cellIs" dxfId="278" priority="379" stopIfTrue="1" operator="equal">
      <formula>"ERROR"</formula>
    </cfRule>
  </conditionalFormatting>
  <conditionalFormatting sqref="V75">
    <cfRule type="cellIs" dxfId="277" priority="380" stopIfTrue="1" operator="equal">
      <formula>"ERROR"</formula>
    </cfRule>
  </conditionalFormatting>
  <conditionalFormatting sqref="V74">
    <cfRule type="cellIs" dxfId="276" priority="381" stopIfTrue="1" operator="equal">
      <formula>"ERROR"</formula>
    </cfRule>
  </conditionalFormatting>
  <conditionalFormatting sqref="V77">
    <cfRule type="cellIs" dxfId="275" priority="382" stopIfTrue="1" operator="equal">
      <formula>"ERROR"</formula>
    </cfRule>
  </conditionalFormatting>
  <conditionalFormatting sqref="R71:R76">
    <cfRule type="cellIs" dxfId="274" priority="384" stopIfTrue="1" operator="equal">
      <formula>"ERROR"</formula>
    </cfRule>
  </conditionalFormatting>
  <conditionalFormatting sqref="R77">
    <cfRule type="cellIs" dxfId="273" priority="391" stopIfTrue="1" operator="equal">
      <formula>"ERROR"</formula>
    </cfRule>
  </conditionalFormatting>
  <conditionalFormatting sqref="T77">
    <cfRule type="cellIs" dxfId="272" priority="392" stopIfTrue="1" operator="equal">
      <formula>"ERROR"</formula>
    </cfRule>
  </conditionalFormatting>
  <conditionalFormatting sqref="O70:O76">
    <cfRule type="cellIs" dxfId="271" priority="395" stopIfTrue="1" operator="equal">
      <formula>"ERROR"</formula>
    </cfRule>
  </conditionalFormatting>
  <conditionalFormatting sqref="P71:P76">
    <cfRule type="cellIs" dxfId="270" priority="396" stopIfTrue="1" operator="equal">
      <formula>"ERROR"</formula>
    </cfRule>
  </conditionalFormatting>
  <conditionalFormatting sqref="R70:T70">
    <cfRule type="cellIs" dxfId="269" priority="398" stopIfTrue="1" operator="equal">
      <formula>"ERROR"</formula>
    </cfRule>
  </conditionalFormatting>
  <conditionalFormatting sqref="N77">
    <cfRule type="cellIs" dxfId="268" priority="399" stopIfTrue="1" operator="equal">
      <formula>"ERROR"</formula>
    </cfRule>
  </conditionalFormatting>
  <conditionalFormatting sqref="V84">
    <cfRule type="cellIs" dxfId="267" priority="403" stopIfTrue="1" operator="equal">
      <formula>"ERROR"</formula>
    </cfRule>
  </conditionalFormatting>
  <conditionalFormatting sqref="Q70:Q77">
    <cfRule type="cellIs" dxfId="266" priority="404" stopIfTrue="1" operator="equal">
      <formula>"ERROR"</formula>
    </cfRule>
  </conditionalFormatting>
  <conditionalFormatting sqref="V73">
    <cfRule type="cellIs" dxfId="265" priority="405" stopIfTrue="1" operator="equal">
      <formula>"ERROR"</formula>
    </cfRule>
  </conditionalFormatting>
  <conditionalFormatting sqref="V87">
    <cfRule type="cellIs" dxfId="264" priority="406" stopIfTrue="1" operator="equal">
      <formula>"ERROR"</formula>
    </cfRule>
  </conditionalFormatting>
  <conditionalFormatting sqref="V80">
    <cfRule type="cellIs" dxfId="263" priority="407" stopIfTrue="1" operator="equal">
      <formula>"ERROR"</formula>
    </cfRule>
  </conditionalFormatting>
  <conditionalFormatting sqref="V81">
    <cfRule type="cellIs" dxfId="262" priority="408" stopIfTrue="1" operator="equal">
      <formula>"ERROR"</formula>
    </cfRule>
  </conditionalFormatting>
  <conditionalFormatting sqref="T81:T86">
    <cfRule type="cellIs" dxfId="261" priority="409" stopIfTrue="1" operator="equal">
      <formula>"ERROR"</formula>
    </cfRule>
  </conditionalFormatting>
  <conditionalFormatting sqref="V82">
    <cfRule type="cellIs" dxfId="260" priority="410" stopIfTrue="1" operator="equal">
      <formula>"ERROR"</formula>
    </cfRule>
  </conditionalFormatting>
  <conditionalFormatting sqref="V85">
    <cfRule type="cellIs" dxfId="259" priority="411" stopIfTrue="1" operator="equal">
      <formula>"ERROR"</formula>
    </cfRule>
  </conditionalFormatting>
  <conditionalFormatting sqref="V86">
    <cfRule type="cellIs" dxfId="258" priority="412" stopIfTrue="1" operator="equal">
      <formula>"ERROR"</formula>
    </cfRule>
  </conditionalFormatting>
  <conditionalFormatting sqref="R81:R86">
    <cfRule type="cellIs" dxfId="257" priority="414" stopIfTrue="1" operator="equal">
      <formula>"ERROR"</formula>
    </cfRule>
  </conditionalFormatting>
  <conditionalFormatting sqref="R87">
    <cfRule type="cellIs" dxfId="256" priority="421" stopIfTrue="1" operator="equal">
      <formula>"ERROR"</formula>
    </cfRule>
  </conditionalFormatting>
  <conditionalFormatting sqref="T87">
    <cfRule type="cellIs" dxfId="255" priority="422" stopIfTrue="1" operator="equal">
      <formula>"ERROR"</formula>
    </cfRule>
  </conditionalFormatting>
  <conditionalFormatting sqref="P81:P86">
    <cfRule type="cellIs" dxfId="254" priority="425" stopIfTrue="1" operator="equal">
      <formula>"ERROR"</formula>
    </cfRule>
  </conditionalFormatting>
  <conditionalFormatting sqref="R80:T80">
    <cfRule type="cellIs" dxfId="253" priority="427" stopIfTrue="1" operator="equal">
      <formula>"ERROR"</formula>
    </cfRule>
  </conditionalFormatting>
  <conditionalFormatting sqref="N87">
    <cfRule type="cellIs" dxfId="252" priority="428" stopIfTrue="1" operator="equal">
      <formula>"ERROR"</formula>
    </cfRule>
  </conditionalFormatting>
  <conditionalFormatting sqref="V91">
    <cfRule type="cellIs" dxfId="251" priority="432" stopIfTrue="1" operator="equal">
      <formula>"ERROR"</formula>
    </cfRule>
  </conditionalFormatting>
  <conditionalFormatting sqref="O80:O86">
    <cfRule type="cellIs" dxfId="250" priority="433" stopIfTrue="1" operator="equal">
      <formula>"ERROR"</formula>
    </cfRule>
  </conditionalFormatting>
  <conditionalFormatting sqref="Q80:Q87">
    <cfRule type="cellIs" dxfId="249" priority="434" stopIfTrue="1" operator="equal">
      <formula>"ERROR"</formula>
    </cfRule>
  </conditionalFormatting>
  <conditionalFormatting sqref="V83">
    <cfRule type="cellIs" dxfId="248" priority="435" stopIfTrue="1" operator="equal">
      <formula>"ERROR"</formula>
    </cfRule>
  </conditionalFormatting>
  <conditionalFormatting sqref="V95">
    <cfRule type="cellIs" dxfId="247" priority="436" stopIfTrue="1" operator="equal">
      <formula>"ERROR"</formula>
    </cfRule>
  </conditionalFormatting>
  <conditionalFormatting sqref="V90">
    <cfRule type="cellIs" dxfId="246" priority="437" stopIfTrue="1" operator="equal">
      <formula>"ERROR"</formula>
    </cfRule>
  </conditionalFormatting>
  <conditionalFormatting sqref="T91:T96">
    <cfRule type="cellIs" dxfId="245" priority="438" stopIfTrue="1" operator="equal">
      <formula>"ERROR"</formula>
    </cfRule>
  </conditionalFormatting>
  <conditionalFormatting sqref="V92">
    <cfRule type="cellIs" dxfId="244" priority="439" stopIfTrue="1" operator="equal">
      <formula>"ERROR"</formula>
    </cfRule>
  </conditionalFormatting>
  <conditionalFormatting sqref="V94">
    <cfRule type="cellIs" dxfId="243" priority="440" stopIfTrue="1" operator="equal">
      <formula>"ERROR"</formula>
    </cfRule>
  </conditionalFormatting>
  <conditionalFormatting sqref="V97">
    <cfRule type="cellIs" dxfId="242" priority="441" stopIfTrue="1" operator="equal">
      <formula>"ERROR"</formula>
    </cfRule>
  </conditionalFormatting>
  <conditionalFormatting sqref="V96">
    <cfRule type="cellIs" dxfId="241" priority="442" stopIfTrue="1" operator="equal">
      <formula>"ERROR"</formula>
    </cfRule>
  </conditionalFormatting>
  <conditionalFormatting sqref="R91:R96">
    <cfRule type="cellIs" dxfId="240" priority="444" stopIfTrue="1" operator="equal">
      <formula>"ERROR"</formula>
    </cfRule>
  </conditionalFormatting>
  <conditionalFormatting sqref="R97">
    <cfRule type="cellIs" dxfId="239" priority="451" stopIfTrue="1" operator="equal">
      <formula>"ERROR"</formula>
    </cfRule>
  </conditionalFormatting>
  <conditionalFormatting sqref="T97">
    <cfRule type="cellIs" dxfId="238" priority="452" stopIfTrue="1" operator="equal">
      <formula>"ERROR"</formula>
    </cfRule>
  </conditionalFormatting>
  <conditionalFormatting sqref="P91:P96">
    <cfRule type="cellIs" dxfId="237" priority="456" stopIfTrue="1" operator="equal">
      <formula>"ERROR"</formula>
    </cfRule>
  </conditionalFormatting>
  <conditionalFormatting sqref="R90:T90">
    <cfRule type="cellIs" dxfId="236" priority="458" stopIfTrue="1" operator="equal">
      <formula>"ERROR"</formula>
    </cfRule>
  </conditionalFormatting>
  <conditionalFormatting sqref="N97">
    <cfRule type="cellIs" dxfId="235" priority="459" stopIfTrue="1" operator="equal">
      <formula>"ERROR"</formula>
    </cfRule>
  </conditionalFormatting>
  <conditionalFormatting sqref="V100">
    <cfRule type="cellIs" dxfId="234" priority="462" stopIfTrue="1" operator="equal">
      <formula>"ERROR"</formula>
    </cfRule>
  </conditionalFormatting>
  <conditionalFormatting sqref="O90:O96">
    <cfRule type="cellIs" dxfId="233" priority="463" stopIfTrue="1" operator="equal">
      <formula>"ERROR"</formula>
    </cfRule>
  </conditionalFormatting>
  <conditionalFormatting sqref="Q90:Q97">
    <cfRule type="cellIs" dxfId="232" priority="464" stopIfTrue="1" operator="equal">
      <formula>"ERROR"</formula>
    </cfRule>
  </conditionalFormatting>
  <conditionalFormatting sqref="V93">
    <cfRule type="cellIs" dxfId="231" priority="465" stopIfTrue="1" operator="equal">
      <formula>"ERROR"</formula>
    </cfRule>
  </conditionalFormatting>
  <conditionalFormatting sqref="V102">
    <cfRule type="cellIs" dxfId="230" priority="466" stopIfTrue="1" operator="equal">
      <formula>"ERROR"</formula>
    </cfRule>
  </conditionalFormatting>
  <conditionalFormatting sqref="V101">
    <cfRule type="cellIs" dxfId="229" priority="467" stopIfTrue="1" operator="equal">
      <formula>"ERROR"</formula>
    </cfRule>
  </conditionalFormatting>
  <conditionalFormatting sqref="T101:T106">
    <cfRule type="cellIs" dxfId="228" priority="468" stopIfTrue="1" operator="equal">
      <formula>"ERROR"</formula>
    </cfRule>
  </conditionalFormatting>
  <conditionalFormatting sqref="V105">
    <cfRule type="cellIs" dxfId="227" priority="469" stopIfTrue="1" operator="equal">
      <formula>"ERROR"</formula>
    </cfRule>
  </conditionalFormatting>
  <conditionalFormatting sqref="V104">
    <cfRule type="cellIs" dxfId="226" priority="470" stopIfTrue="1" operator="equal">
      <formula>"ERROR"</formula>
    </cfRule>
  </conditionalFormatting>
  <conditionalFormatting sqref="V107">
    <cfRule type="cellIs" dxfId="225" priority="471" stopIfTrue="1" operator="equal">
      <formula>"ERROR"</formula>
    </cfRule>
  </conditionalFormatting>
  <conditionalFormatting sqref="V106">
    <cfRule type="cellIs" dxfId="224" priority="472" stopIfTrue="1" operator="equal">
      <formula>"ERROR"</formula>
    </cfRule>
  </conditionalFormatting>
  <conditionalFormatting sqref="R101:R106">
    <cfRule type="cellIs" dxfId="223" priority="474" stopIfTrue="1" operator="equal">
      <formula>"ERROR"</formula>
    </cfRule>
  </conditionalFormatting>
  <conditionalFormatting sqref="R107">
    <cfRule type="cellIs" dxfId="222" priority="481" stopIfTrue="1" operator="equal">
      <formula>"ERROR"</formula>
    </cfRule>
  </conditionalFormatting>
  <conditionalFormatting sqref="T107">
    <cfRule type="cellIs" dxfId="221" priority="482" stopIfTrue="1" operator="equal">
      <formula>"ERROR"</formula>
    </cfRule>
  </conditionalFormatting>
  <conditionalFormatting sqref="N107">
    <cfRule type="cellIs" dxfId="220" priority="485" stopIfTrue="1" operator="equal">
      <formula>"ERROR"</formula>
    </cfRule>
  </conditionalFormatting>
  <conditionalFormatting sqref="P101:P106">
    <cfRule type="cellIs" dxfId="219" priority="486" stopIfTrue="1" operator="equal">
      <formula>"ERROR"</formula>
    </cfRule>
  </conditionalFormatting>
  <conditionalFormatting sqref="R100:T100">
    <cfRule type="cellIs" dxfId="218" priority="488" stopIfTrue="1" operator="equal">
      <formula>"ERROR"</formula>
    </cfRule>
  </conditionalFormatting>
  <conditionalFormatting sqref="O100:O106">
    <cfRule type="cellIs" dxfId="217" priority="492" stopIfTrue="1" operator="equal">
      <formula>"ERROR"</formula>
    </cfRule>
  </conditionalFormatting>
  <conditionalFormatting sqref="Q100:Q107">
    <cfRule type="cellIs" dxfId="216" priority="493" stopIfTrue="1" operator="equal">
      <formula>"ERROR"</formula>
    </cfRule>
  </conditionalFormatting>
  <conditionalFormatting sqref="N90">
    <cfRule type="cellIs" dxfId="215" priority="494" stopIfTrue="1" operator="equal">
      <formula>"ERROR"</formula>
    </cfRule>
  </conditionalFormatting>
  <conditionalFormatting sqref="N91:N96">
    <cfRule type="cellIs" dxfId="214" priority="495" stopIfTrue="1" operator="equal">
      <formula>"ERROR"</formula>
    </cfRule>
  </conditionalFormatting>
  <conditionalFormatting sqref="N100">
    <cfRule type="cellIs" dxfId="213" priority="496" stopIfTrue="1" operator="equal">
      <formula>"ERROR"</formula>
    </cfRule>
  </conditionalFormatting>
  <conditionalFormatting sqref="N101:N106">
    <cfRule type="cellIs" dxfId="212" priority="497" stopIfTrue="1" operator="equal">
      <formula>"ERROR"</formula>
    </cfRule>
  </conditionalFormatting>
  <conditionalFormatting sqref="N110">
    <cfRule type="cellIs" dxfId="211" priority="498" stopIfTrue="1" operator="equal">
      <formula>"ERROR"</formula>
    </cfRule>
  </conditionalFormatting>
  <conditionalFormatting sqref="N111:N116">
    <cfRule type="cellIs" dxfId="210" priority="499" stopIfTrue="1" operator="equal">
      <formula>"ERROR"</formula>
    </cfRule>
  </conditionalFormatting>
  <conditionalFormatting sqref="N21:N26">
    <cfRule type="cellIs" dxfId="209" priority="500" stopIfTrue="1" operator="equal">
      <formula>"ERROR"</formula>
    </cfRule>
  </conditionalFormatting>
  <conditionalFormatting sqref="N30">
    <cfRule type="cellIs" dxfId="208" priority="501" stopIfTrue="1" operator="equal">
      <formula>"ERROR"</formula>
    </cfRule>
  </conditionalFormatting>
  <conditionalFormatting sqref="N31:N36">
    <cfRule type="cellIs" dxfId="207" priority="502" stopIfTrue="1" operator="equal">
      <formula>"ERROR"</formula>
    </cfRule>
  </conditionalFormatting>
  <conditionalFormatting sqref="N40">
    <cfRule type="cellIs" dxfId="206" priority="503" stopIfTrue="1" operator="equal">
      <formula>"ERROR"</formula>
    </cfRule>
  </conditionalFormatting>
  <conditionalFormatting sqref="N41:N46">
    <cfRule type="cellIs" dxfId="205" priority="504" stopIfTrue="1" operator="equal">
      <formula>"ERROR"</formula>
    </cfRule>
  </conditionalFormatting>
  <conditionalFormatting sqref="N50">
    <cfRule type="cellIs" dxfId="204" priority="505" stopIfTrue="1" operator="equal">
      <formula>"ERROR"</formula>
    </cfRule>
  </conditionalFormatting>
  <conditionalFormatting sqref="N51:N56">
    <cfRule type="cellIs" dxfId="203" priority="506" stopIfTrue="1" operator="equal">
      <formula>"ERROR"</formula>
    </cfRule>
  </conditionalFormatting>
  <conditionalFormatting sqref="N60">
    <cfRule type="cellIs" dxfId="202" priority="507" stopIfTrue="1" operator="equal">
      <formula>"ERROR"</formula>
    </cfRule>
  </conditionalFormatting>
  <conditionalFormatting sqref="N61:N66">
    <cfRule type="cellIs" dxfId="201" priority="508" stopIfTrue="1" operator="equal">
      <formula>"ERROR"</formula>
    </cfRule>
  </conditionalFormatting>
  <conditionalFormatting sqref="N70">
    <cfRule type="cellIs" dxfId="200" priority="509" stopIfTrue="1" operator="equal">
      <formula>"ERROR"</formula>
    </cfRule>
  </conditionalFormatting>
  <conditionalFormatting sqref="N71:N76">
    <cfRule type="cellIs" dxfId="199" priority="510" stopIfTrue="1" operator="equal">
      <formula>"ERROR"</formula>
    </cfRule>
  </conditionalFormatting>
  <conditionalFormatting sqref="N80">
    <cfRule type="cellIs" dxfId="198" priority="511" stopIfTrue="1" operator="equal">
      <formula>"ERROR"</formula>
    </cfRule>
  </conditionalFormatting>
  <conditionalFormatting sqref="N81:N86">
    <cfRule type="cellIs" dxfId="197" priority="512" stopIfTrue="1" operator="equal">
      <formula>"ERROR"</formula>
    </cfRule>
  </conditionalFormatting>
  <conditionalFormatting sqref="P37">
    <cfRule type="cellIs" dxfId="196" priority="522" stopIfTrue="1" operator="equal">
      <formula>"ERROR"</formula>
    </cfRule>
  </conditionalFormatting>
  <conditionalFormatting sqref="P47">
    <cfRule type="cellIs" dxfId="195" priority="523" stopIfTrue="1" operator="equal">
      <formula>"ERROR"</formula>
    </cfRule>
  </conditionalFormatting>
  <conditionalFormatting sqref="P57">
    <cfRule type="cellIs" dxfId="194" priority="524" stopIfTrue="1" operator="equal">
      <formula>"ERROR"</formula>
    </cfRule>
  </conditionalFormatting>
  <conditionalFormatting sqref="P67">
    <cfRule type="cellIs" dxfId="193" priority="525" stopIfTrue="1" operator="equal">
      <formula>"ERROR"</formula>
    </cfRule>
  </conditionalFormatting>
  <conditionalFormatting sqref="P77">
    <cfRule type="cellIs" dxfId="192" priority="526" stopIfTrue="1" operator="equal">
      <formula>"ERROR"</formula>
    </cfRule>
  </conditionalFormatting>
  <conditionalFormatting sqref="P87">
    <cfRule type="cellIs" dxfId="191" priority="527" stopIfTrue="1" operator="equal">
      <formula>"ERROR"</formula>
    </cfRule>
  </conditionalFormatting>
  <conditionalFormatting sqref="P97">
    <cfRule type="cellIs" dxfId="190" priority="528" stopIfTrue="1" operator="equal">
      <formula>"ERROR"</formula>
    </cfRule>
  </conditionalFormatting>
  <conditionalFormatting sqref="P107">
    <cfRule type="cellIs" dxfId="189" priority="529" stopIfTrue="1" operator="equal">
      <formula>"ERROR"</formula>
    </cfRule>
  </conditionalFormatting>
  <conditionalFormatting sqref="P117">
    <cfRule type="cellIs" dxfId="188" priority="530" stopIfTrue="1" operator="equal">
      <formula>"ERROR"</formula>
    </cfRule>
  </conditionalFormatting>
  <conditionalFormatting sqref="V126:V128 L124:M125 S126:S128">
    <cfRule type="cellIs" dxfId="187" priority="119" stopIfTrue="1" operator="equal">
      <formula>"ERROR"</formula>
    </cfRule>
  </conditionalFormatting>
  <conditionalFormatting sqref="Q119">
    <cfRule type="cellIs" dxfId="186" priority="120" stopIfTrue="1" operator="equal">
      <formula>"ERROR"</formula>
    </cfRule>
  </conditionalFormatting>
  <conditionalFormatting sqref="V119">
    <cfRule type="cellIs" dxfId="185" priority="121" stopIfTrue="1" operator="equal">
      <formula>"ERROR"</formula>
    </cfRule>
  </conditionalFormatting>
  <conditionalFormatting sqref="S119">
    <cfRule type="cellIs" dxfId="184" priority="122" stopIfTrue="1" operator="equal">
      <formula>"ERROR"</formula>
    </cfRule>
  </conditionalFormatting>
  <conditionalFormatting sqref="M29">
    <cfRule type="cellIs" dxfId="183" priority="106" stopIfTrue="1" operator="equal">
      <formula>"ERROR"</formula>
    </cfRule>
  </conditionalFormatting>
  <conditionalFormatting sqref="M39">
    <cfRule type="cellIs" dxfId="182" priority="107" stopIfTrue="1" operator="equal">
      <formula>"ERROR"</formula>
    </cfRule>
  </conditionalFormatting>
  <conditionalFormatting sqref="M28">
    <cfRule type="cellIs" dxfId="181" priority="108" stopIfTrue="1" operator="equal">
      <formula>"ERROR"</formula>
    </cfRule>
  </conditionalFormatting>
  <conditionalFormatting sqref="M16:M17 M119">
    <cfRule type="cellIs" dxfId="180" priority="109" stopIfTrue="1" operator="equal">
      <formula>"ERROR"</formula>
    </cfRule>
  </conditionalFormatting>
  <conditionalFormatting sqref="M18">
    <cfRule type="cellIs" dxfId="179" priority="110" stopIfTrue="1" operator="equal">
      <formula>"ERROR"</formula>
    </cfRule>
  </conditionalFormatting>
  <conditionalFormatting sqref="M19">
    <cfRule type="cellIs" dxfId="178" priority="111" stopIfTrue="1" operator="equal">
      <formula>"ERROR"</formula>
    </cfRule>
  </conditionalFormatting>
  <conditionalFormatting sqref="U28">
    <cfRule type="cellIs" dxfId="177" priority="103" stopIfTrue="1" operator="equal">
      <formula>"ERROR"</formula>
    </cfRule>
  </conditionalFormatting>
  <conditionalFormatting sqref="U16:U17">
    <cfRule type="cellIs" dxfId="176" priority="104" stopIfTrue="1" operator="equal">
      <formula>"ERROR"</formula>
    </cfRule>
  </conditionalFormatting>
  <conditionalFormatting sqref="U18">
    <cfRule type="cellIs" dxfId="175" priority="105" stopIfTrue="1" operator="equal">
      <formula>"ERROR"</formula>
    </cfRule>
  </conditionalFormatting>
  <conditionalFormatting sqref="V125">
    <cfRule type="cellIs" dxfId="174" priority="99" stopIfTrue="1" operator="equal">
      <formula>"ERROR"</formula>
    </cfRule>
  </conditionalFormatting>
  <conditionalFormatting sqref="V121:V123">
    <cfRule type="cellIs" dxfId="173" priority="100" stopIfTrue="1" operator="equal">
      <formula>"ERROR"</formula>
    </cfRule>
  </conditionalFormatting>
  <conditionalFormatting sqref="L29">
    <cfRule type="cellIs" dxfId="172" priority="88" stopIfTrue="1" operator="equal">
      <formula>"ERROR"</formula>
    </cfRule>
  </conditionalFormatting>
  <conditionalFormatting sqref="L37">
    <cfRule type="cellIs" dxfId="171" priority="89" stopIfTrue="1" operator="equal">
      <formula>"ERROR"</formula>
    </cfRule>
  </conditionalFormatting>
  <conditionalFormatting sqref="K29:K36">
    <cfRule type="cellIs" dxfId="170" priority="90" stopIfTrue="1" operator="equal">
      <formula>"ERROR"</formula>
    </cfRule>
  </conditionalFormatting>
  <conditionalFormatting sqref="G29:G36">
    <cfRule type="cellIs" dxfId="169" priority="91" stopIfTrue="1" operator="equal">
      <formula>"ERROR"</formula>
    </cfRule>
  </conditionalFormatting>
  <conditionalFormatting sqref="G37:J37">
    <cfRule type="cellIs" dxfId="168" priority="92" stopIfTrue="1" operator="equal">
      <formula>"ERROR"</formula>
    </cfRule>
  </conditionalFormatting>
  <conditionalFormatting sqref="L39">
    <cfRule type="cellIs" dxfId="167" priority="83" stopIfTrue="1" operator="equal">
      <formula>"ERROR"</formula>
    </cfRule>
  </conditionalFormatting>
  <conditionalFormatting sqref="L47">
    <cfRule type="cellIs" dxfId="166" priority="84" stopIfTrue="1" operator="equal">
      <formula>"ERROR"</formula>
    </cfRule>
  </conditionalFormatting>
  <conditionalFormatting sqref="K39:K46">
    <cfRule type="cellIs" dxfId="165" priority="85" stopIfTrue="1" operator="equal">
      <formula>"ERROR"</formula>
    </cfRule>
  </conditionalFormatting>
  <conditionalFormatting sqref="G39:G46">
    <cfRule type="cellIs" dxfId="164" priority="86" stopIfTrue="1" operator="equal">
      <formula>"ERROR"</formula>
    </cfRule>
  </conditionalFormatting>
  <conditionalFormatting sqref="G47:J47">
    <cfRule type="cellIs" dxfId="163" priority="87" stopIfTrue="1" operator="equal">
      <formula>"ERROR"</formula>
    </cfRule>
  </conditionalFormatting>
  <conditionalFormatting sqref="L57">
    <cfRule type="cellIs" dxfId="162" priority="79" stopIfTrue="1" operator="equal">
      <formula>"ERROR"</formula>
    </cfRule>
  </conditionalFormatting>
  <conditionalFormatting sqref="K50:K56">
    <cfRule type="cellIs" dxfId="161" priority="80" stopIfTrue="1" operator="equal">
      <formula>"ERROR"</formula>
    </cfRule>
  </conditionalFormatting>
  <conditionalFormatting sqref="G50:G56">
    <cfRule type="cellIs" dxfId="160" priority="81" stopIfTrue="1" operator="equal">
      <formula>"ERROR"</formula>
    </cfRule>
  </conditionalFormatting>
  <conditionalFormatting sqref="G57:J57">
    <cfRule type="cellIs" dxfId="159" priority="82" stopIfTrue="1" operator="equal">
      <formula>"ERROR"</formula>
    </cfRule>
  </conditionalFormatting>
  <conditionalFormatting sqref="L67">
    <cfRule type="cellIs" dxfId="158" priority="74" stopIfTrue="1" operator="equal">
      <formula>"ERROR"</formula>
    </cfRule>
  </conditionalFormatting>
  <conditionalFormatting sqref="K60:K66">
    <cfRule type="cellIs" dxfId="157" priority="75" stopIfTrue="1" operator="equal">
      <formula>"ERROR"</formula>
    </cfRule>
  </conditionalFormatting>
  <conditionalFormatting sqref="G60:G66">
    <cfRule type="cellIs" dxfId="156" priority="76" stopIfTrue="1" operator="equal">
      <formula>"ERROR"</formula>
    </cfRule>
  </conditionalFormatting>
  <conditionalFormatting sqref="G67:J67">
    <cfRule type="cellIs" dxfId="155" priority="77" stopIfTrue="1" operator="equal">
      <formula>"ERROR"</formula>
    </cfRule>
  </conditionalFormatting>
  <conditionalFormatting sqref="L77">
    <cfRule type="cellIs" dxfId="154" priority="69" stopIfTrue="1" operator="equal">
      <formula>"ERROR"</formula>
    </cfRule>
  </conditionalFormatting>
  <conditionalFormatting sqref="K70:K76">
    <cfRule type="cellIs" dxfId="153" priority="70" stopIfTrue="1" operator="equal">
      <formula>"ERROR"</formula>
    </cfRule>
  </conditionalFormatting>
  <conditionalFormatting sqref="G70:G76">
    <cfRule type="cellIs" dxfId="152" priority="71" stopIfTrue="1" operator="equal">
      <formula>"ERROR"</formula>
    </cfRule>
  </conditionalFormatting>
  <conditionalFormatting sqref="G77:J77">
    <cfRule type="cellIs" dxfId="151" priority="72" stopIfTrue="1" operator="equal">
      <formula>"ERROR"</formula>
    </cfRule>
  </conditionalFormatting>
  <conditionalFormatting sqref="L87">
    <cfRule type="cellIs" dxfId="150" priority="64" stopIfTrue="1" operator="equal">
      <formula>"ERROR"</formula>
    </cfRule>
  </conditionalFormatting>
  <conditionalFormatting sqref="K80:K86">
    <cfRule type="cellIs" dxfId="149" priority="65" stopIfTrue="1" operator="equal">
      <formula>"ERROR"</formula>
    </cfRule>
  </conditionalFormatting>
  <conditionalFormatting sqref="G80:G86">
    <cfRule type="cellIs" dxfId="148" priority="66" stopIfTrue="1" operator="equal">
      <formula>"ERROR"</formula>
    </cfRule>
  </conditionalFormatting>
  <conditionalFormatting sqref="G87:J87">
    <cfRule type="cellIs" dxfId="147" priority="67" stopIfTrue="1" operator="equal">
      <formula>"ERROR"</formula>
    </cfRule>
  </conditionalFormatting>
  <conditionalFormatting sqref="L97">
    <cfRule type="cellIs" dxfId="146" priority="59" stopIfTrue="1" operator="equal">
      <formula>"ERROR"</formula>
    </cfRule>
  </conditionalFormatting>
  <conditionalFormatting sqref="K90:K96">
    <cfRule type="cellIs" dxfId="145" priority="60" stopIfTrue="1" operator="equal">
      <formula>"ERROR"</formula>
    </cfRule>
  </conditionalFormatting>
  <conditionalFormatting sqref="G90:G96">
    <cfRule type="cellIs" dxfId="144" priority="61" stopIfTrue="1" operator="equal">
      <formula>"ERROR"</formula>
    </cfRule>
  </conditionalFormatting>
  <conditionalFormatting sqref="G97:J97">
    <cfRule type="cellIs" dxfId="143" priority="62" stopIfTrue="1" operator="equal">
      <formula>"ERROR"</formula>
    </cfRule>
  </conditionalFormatting>
  <conditionalFormatting sqref="L107">
    <cfRule type="cellIs" dxfId="142" priority="54" stopIfTrue="1" operator="equal">
      <formula>"ERROR"</formula>
    </cfRule>
  </conditionalFormatting>
  <conditionalFormatting sqref="K100:K106">
    <cfRule type="cellIs" dxfId="141" priority="55" stopIfTrue="1" operator="equal">
      <formula>"ERROR"</formula>
    </cfRule>
  </conditionalFormatting>
  <conditionalFormatting sqref="G100:G106">
    <cfRule type="cellIs" dxfId="140" priority="56" stopIfTrue="1" operator="equal">
      <formula>"ERROR"</formula>
    </cfRule>
  </conditionalFormatting>
  <conditionalFormatting sqref="G107:J107">
    <cfRule type="cellIs" dxfId="139" priority="57" stopIfTrue="1" operator="equal">
      <formula>"ERROR"</formula>
    </cfRule>
  </conditionalFormatting>
  <conditionalFormatting sqref="L117">
    <cfRule type="cellIs" dxfId="138" priority="49" stopIfTrue="1" operator="equal">
      <formula>"ERROR"</formula>
    </cfRule>
  </conditionalFormatting>
  <conditionalFormatting sqref="K110:K116">
    <cfRule type="cellIs" dxfId="137" priority="50" stopIfTrue="1" operator="equal">
      <formula>"ERROR"</formula>
    </cfRule>
  </conditionalFormatting>
  <conditionalFormatting sqref="G110:G116">
    <cfRule type="cellIs" dxfId="136" priority="51" stopIfTrue="1" operator="equal">
      <formula>"ERROR"</formula>
    </cfRule>
  </conditionalFormatting>
  <conditionalFormatting sqref="G117:J117">
    <cfRule type="cellIs" dxfId="135" priority="52" stopIfTrue="1" operator="equal">
      <formula>"ERROR"</formula>
    </cfRule>
  </conditionalFormatting>
  <conditionalFormatting sqref="N49:T49">
    <cfRule type="cellIs" dxfId="134" priority="46" stopIfTrue="1" operator="equal">
      <formula>"ERROR"</formula>
    </cfRule>
  </conditionalFormatting>
  <conditionalFormatting sqref="V49">
    <cfRule type="cellIs" dxfId="133" priority="47" stopIfTrue="1" operator="equal">
      <formula>"ERROR"</formula>
    </cfRule>
  </conditionalFormatting>
  <conditionalFormatting sqref="M49">
    <cfRule type="cellIs" dxfId="132" priority="45" stopIfTrue="1" operator="equal">
      <formula>"ERROR"</formula>
    </cfRule>
  </conditionalFormatting>
  <conditionalFormatting sqref="L49">
    <cfRule type="cellIs" dxfId="131" priority="42" stopIfTrue="1" operator="equal">
      <formula>"ERROR"</formula>
    </cfRule>
  </conditionalFormatting>
  <conditionalFormatting sqref="K49">
    <cfRule type="cellIs" dxfId="130" priority="43" stopIfTrue="1" operator="equal">
      <formula>"ERROR"</formula>
    </cfRule>
  </conditionalFormatting>
  <conditionalFormatting sqref="G49">
    <cfRule type="cellIs" dxfId="129" priority="44" stopIfTrue="1" operator="equal">
      <formula>"ERROR"</formula>
    </cfRule>
  </conditionalFormatting>
  <conditionalFormatting sqref="N59:T59">
    <cfRule type="cellIs" dxfId="128" priority="40" stopIfTrue="1" operator="equal">
      <formula>"ERROR"</formula>
    </cfRule>
  </conditionalFormatting>
  <conditionalFormatting sqref="V59">
    <cfRule type="cellIs" dxfId="127" priority="41" stopIfTrue="1" operator="equal">
      <formula>"ERROR"</formula>
    </cfRule>
  </conditionalFormatting>
  <conditionalFormatting sqref="M59">
    <cfRule type="cellIs" dxfId="126" priority="39" stopIfTrue="1" operator="equal">
      <formula>"ERROR"</formula>
    </cfRule>
  </conditionalFormatting>
  <conditionalFormatting sqref="L59">
    <cfRule type="cellIs" dxfId="125" priority="36" stopIfTrue="1" operator="equal">
      <formula>"ERROR"</formula>
    </cfRule>
  </conditionalFormatting>
  <conditionalFormatting sqref="K59">
    <cfRule type="cellIs" dxfId="124" priority="37" stopIfTrue="1" operator="equal">
      <formula>"ERROR"</formula>
    </cfRule>
  </conditionalFormatting>
  <conditionalFormatting sqref="G59">
    <cfRule type="cellIs" dxfId="123" priority="38" stopIfTrue="1" operator="equal">
      <formula>"ERROR"</formula>
    </cfRule>
  </conditionalFormatting>
  <conditionalFormatting sqref="N69:T69">
    <cfRule type="cellIs" dxfId="122" priority="34" stopIfTrue="1" operator="equal">
      <formula>"ERROR"</formula>
    </cfRule>
  </conditionalFormatting>
  <conditionalFormatting sqref="V69">
    <cfRule type="cellIs" dxfId="121" priority="35" stopIfTrue="1" operator="equal">
      <formula>"ERROR"</formula>
    </cfRule>
  </conditionalFormatting>
  <conditionalFormatting sqref="M69">
    <cfRule type="cellIs" dxfId="120" priority="33" stopIfTrue="1" operator="equal">
      <formula>"ERROR"</formula>
    </cfRule>
  </conditionalFormatting>
  <conditionalFormatting sqref="L69">
    <cfRule type="cellIs" dxfId="119" priority="30" stopIfTrue="1" operator="equal">
      <formula>"ERROR"</formula>
    </cfRule>
  </conditionalFormatting>
  <conditionalFormatting sqref="K69">
    <cfRule type="cellIs" dxfId="118" priority="31" stopIfTrue="1" operator="equal">
      <formula>"ERROR"</formula>
    </cfRule>
  </conditionalFormatting>
  <conditionalFormatting sqref="G69">
    <cfRule type="cellIs" dxfId="117" priority="32" stopIfTrue="1" operator="equal">
      <formula>"ERROR"</formula>
    </cfRule>
  </conditionalFormatting>
  <conditionalFormatting sqref="N79:T79">
    <cfRule type="cellIs" dxfId="116" priority="28" stopIfTrue="1" operator="equal">
      <formula>"ERROR"</formula>
    </cfRule>
  </conditionalFormatting>
  <conditionalFormatting sqref="V79">
    <cfRule type="cellIs" dxfId="115" priority="29" stopIfTrue="1" operator="equal">
      <formula>"ERROR"</formula>
    </cfRule>
  </conditionalFormatting>
  <conditionalFormatting sqref="M79">
    <cfRule type="cellIs" dxfId="114" priority="27" stopIfTrue="1" operator="equal">
      <formula>"ERROR"</formula>
    </cfRule>
  </conditionalFormatting>
  <conditionalFormatting sqref="L79">
    <cfRule type="cellIs" dxfId="113" priority="24" stopIfTrue="1" operator="equal">
      <formula>"ERROR"</formula>
    </cfRule>
  </conditionalFormatting>
  <conditionalFormatting sqref="K79">
    <cfRule type="cellIs" dxfId="112" priority="25" stopIfTrue="1" operator="equal">
      <formula>"ERROR"</formula>
    </cfRule>
  </conditionalFormatting>
  <conditionalFormatting sqref="G79">
    <cfRule type="cellIs" dxfId="111" priority="26" stopIfTrue="1" operator="equal">
      <formula>"ERROR"</formula>
    </cfRule>
  </conditionalFormatting>
  <conditionalFormatting sqref="N89:T89">
    <cfRule type="cellIs" dxfId="110" priority="22" stopIfTrue="1" operator="equal">
      <formula>"ERROR"</formula>
    </cfRule>
  </conditionalFormatting>
  <conditionalFormatting sqref="V89">
    <cfRule type="cellIs" dxfId="109" priority="23" stopIfTrue="1" operator="equal">
      <formula>"ERROR"</formula>
    </cfRule>
  </conditionalFormatting>
  <conditionalFormatting sqref="M89">
    <cfRule type="cellIs" dxfId="108" priority="21" stopIfTrue="1" operator="equal">
      <formula>"ERROR"</formula>
    </cfRule>
  </conditionalFormatting>
  <conditionalFormatting sqref="L89">
    <cfRule type="cellIs" dxfId="107" priority="18" stopIfTrue="1" operator="equal">
      <formula>"ERROR"</formula>
    </cfRule>
  </conditionalFormatting>
  <conditionalFormatting sqref="K89">
    <cfRule type="cellIs" dxfId="106" priority="19" stopIfTrue="1" operator="equal">
      <formula>"ERROR"</formula>
    </cfRule>
  </conditionalFormatting>
  <conditionalFormatting sqref="G89">
    <cfRule type="cellIs" dxfId="105" priority="20" stopIfTrue="1" operator="equal">
      <formula>"ERROR"</formula>
    </cfRule>
  </conditionalFormatting>
  <conditionalFormatting sqref="N99:T99">
    <cfRule type="cellIs" dxfId="104" priority="16" stopIfTrue="1" operator="equal">
      <formula>"ERROR"</formula>
    </cfRule>
  </conditionalFormatting>
  <conditionalFormatting sqref="V99">
    <cfRule type="cellIs" dxfId="103" priority="17" stopIfTrue="1" operator="equal">
      <formula>"ERROR"</formula>
    </cfRule>
  </conditionalFormatting>
  <conditionalFormatting sqref="M99">
    <cfRule type="cellIs" dxfId="102" priority="15" stopIfTrue="1" operator="equal">
      <formula>"ERROR"</formula>
    </cfRule>
  </conditionalFormatting>
  <conditionalFormatting sqref="L99">
    <cfRule type="cellIs" dxfId="101" priority="12" stopIfTrue="1" operator="equal">
      <formula>"ERROR"</formula>
    </cfRule>
  </conditionalFormatting>
  <conditionalFormatting sqref="K99">
    <cfRule type="cellIs" dxfId="100" priority="13" stopIfTrue="1" operator="equal">
      <formula>"ERROR"</formula>
    </cfRule>
  </conditionalFormatting>
  <conditionalFormatting sqref="G99">
    <cfRule type="cellIs" dxfId="99" priority="14" stopIfTrue="1" operator="equal">
      <formula>"ERROR"</formula>
    </cfRule>
  </conditionalFormatting>
  <conditionalFormatting sqref="N109:T109">
    <cfRule type="cellIs" dxfId="98" priority="10" stopIfTrue="1" operator="equal">
      <formula>"ERROR"</formula>
    </cfRule>
  </conditionalFormatting>
  <conditionalFormatting sqref="V109">
    <cfRule type="cellIs" dxfId="97" priority="11" stopIfTrue="1" operator="equal">
      <formula>"ERROR"</formula>
    </cfRule>
  </conditionalFormatting>
  <conditionalFormatting sqref="M109">
    <cfRule type="cellIs" dxfId="96" priority="9" stopIfTrue="1" operator="equal">
      <formula>"ERROR"</formula>
    </cfRule>
  </conditionalFormatting>
  <conditionalFormatting sqref="L109">
    <cfRule type="cellIs" dxfId="95" priority="6" stopIfTrue="1" operator="equal">
      <formula>"ERROR"</formula>
    </cfRule>
  </conditionalFormatting>
  <conditionalFormatting sqref="K109">
    <cfRule type="cellIs" dxfId="94" priority="7" stopIfTrue="1" operator="equal">
      <formula>"ERROR"</formula>
    </cfRule>
  </conditionalFormatting>
  <conditionalFormatting sqref="G109">
    <cfRule type="cellIs" dxfId="93" priority="8" stopIfTrue="1" operator="equal">
      <formula>"ERROR"</formula>
    </cfRule>
  </conditionalFormatting>
  <conditionalFormatting sqref="P70">
    <cfRule type="cellIs" dxfId="92" priority="5" stopIfTrue="1" operator="equal">
      <formula>"ERROR"</formula>
    </cfRule>
  </conditionalFormatting>
  <conditionalFormatting sqref="P80">
    <cfRule type="cellIs" dxfId="91" priority="4" stopIfTrue="1" operator="equal">
      <formula>"ERROR"</formula>
    </cfRule>
  </conditionalFormatting>
  <conditionalFormatting sqref="P90">
    <cfRule type="cellIs" dxfId="90" priority="3" stopIfTrue="1" operator="equal">
      <formula>"ERROR"</formula>
    </cfRule>
  </conditionalFormatting>
  <conditionalFormatting sqref="P100">
    <cfRule type="cellIs" dxfId="89" priority="2" stopIfTrue="1" operator="equal">
      <formula>"ERROR"</formula>
    </cfRule>
  </conditionalFormatting>
  <conditionalFormatting sqref="P110">
    <cfRule type="cellIs" dxfId="88" priority="1" stopIfTrue="1" operator="equal">
      <formula>"ERROR"</formula>
    </cfRule>
  </conditionalFormatting>
  <dataValidations count="4">
    <dataValidation type="list" allowBlank="1" showErrorMessage="1" sqref="H19:J19 H99:J99 H29:J29 H39:J39 H49:J49 H59:J59 H69:J69 H79:J79 H89:J89 H109:J109" xr:uid="{00000000-0002-0000-0400-000000000000}">
      <formula1>countries</formula1>
      <formula2>0</formula2>
    </dataValidation>
    <dataValidation allowBlank="1" showErrorMessage="1" sqref="D10:F11" xr:uid="{00000000-0002-0000-0400-000001000000}"/>
    <dataValidation type="textLength" operator="lessThan" allowBlank="1" showErrorMessage="1" sqref="D12:G12 K12" xr:uid="{00000000-0002-0000-0400-000002000000}">
      <formula1>8</formula1>
      <formula2>0</formula2>
    </dataValidation>
    <dataValidation type="custom" allowBlank="1" showInputMessage="1" showErrorMessage="1" sqref="F19 F29 F39 F49 F59 F69 F79 F89 F99 F109" xr:uid="{00000000-0002-0000-0400-000003000000}">
      <formula1>OR((F19-INT(F19))=0,(F19-INT(F19)=0.5))</formula1>
    </dataValidation>
  </dataValidations>
  <printOptions horizontalCentered="1"/>
  <pageMargins left="0.23622047244094491" right="0.23622047244094491" top="0.74803149606299213" bottom="0.74803149606299213" header="0.51181102362204722" footer="0.31496062992125984"/>
  <pageSetup paperSize="9" scale="68" firstPageNumber="0" fitToHeight="2" orientation="portrait" horizontalDpi="300" verticalDpi="300" r:id="rId1"/>
  <headerFooter alignWithMargins="0">
    <oddHeader>&amp;C&amp;A</oddHeader>
    <oddFooter>&amp;L&amp;F &amp;C&amp;P / &amp;N&amp;R&amp;D  &amp;T</oddFooter>
  </headerFooter>
  <rowBreaks count="1" manualBreakCount="1">
    <brk id="68" max="16383" man="1"/>
  </rowBreaks>
  <ignoredErrors>
    <ignoredError sqref="D10:D14 F19 F39 F59 F69 F99 B49" unlockedFormula="1"/>
    <ignoredError sqref="C29:E29 B109" formulaRange="1"/>
    <ignoredError sqref="F29 B29 B69 B59 B79 B99 B89 B39" formulaRange="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A4"/>
  <sheetViews>
    <sheetView workbookViewId="0">
      <selection activeCell="E5" sqref="E5"/>
    </sheetView>
  </sheetViews>
  <sheetFormatPr defaultRowHeight="15" x14ac:dyDescent="0.25"/>
  <sheetData>
    <row r="1" spans="1:1" x14ac:dyDescent="0.25">
      <c r="A1" s="10" t="s">
        <v>1</v>
      </c>
    </row>
    <row r="2" spans="1:1" x14ac:dyDescent="0.25">
      <c r="A2" s="11">
        <v>12</v>
      </c>
    </row>
    <row r="3" spans="1:1" x14ac:dyDescent="0.25">
      <c r="A3" s="11">
        <v>18</v>
      </c>
    </row>
    <row r="4" spans="1:1" x14ac:dyDescent="0.25">
      <c r="A4" s="11">
        <v>24</v>
      </c>
    </row>
  </sheetData>
  <sheetProtection selectLockedCells="1" selectUnlockedCells="1"/>
  <phoneticPr fontId="0" type="noConversion"/>
  <pageMargins left="0.7" right="0.7" top="0.75" bottom="0.75" header="0.51180555555555551" footer="0.51180555555555551"/>
  <pageSetup paperSize="9"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AB177"/>
  <sheetViews>
    <sheetView zoomScaleNormal="100" workbookViewId="0">
      <selection activeCell="D13" sqref="D13:L13"/>
    </sheetView>
  </sheetViews>
  <sheetFormatPr defaultColWidth="0" defaultRowHeight="0" customHeight="1" zeroHeight="1" x14ac:dyDescent="0.2"/>
  <cols>
    <col min="1" max="1" width="4.5703125" style="1" customWidth="1"/>
    <col min="2" max="2" width="14.42578125" style="2" customWidth="1"/>
    <col min="3" max="3" width="15.85546875" style="2" customWidth="1"/>
    <col min="4" max="4" width="6.28515625" style="1" customWidth="1"/>
    <col min="5" max="5" width="2.28515625" style="1" customWidth="1"/>
    <col min="6" max="6" width="22.42578125" style="1" customWidth="1"/>
    <col min="7" max="7" width="1.42578125" style="1" customWidth="1"/>
    <col min="8" max="8" width="20.7109375" style="1" customWidth="1"/>
    <col min="9" max="9" width="1.28515625" style="1" customWidth="1"/>
    <col min="10" max="10" width="20.42578125" style="1" customWidth="1"/>
    <col min="11" max="11" width="1.28515625" style="1" customWidth="1"/>
    <col min="12" max="12" width="19.42578125" style="1" customWidth="1"/>
    <col min="13" max="13" width="1.28515625" style="1" customWidth="1"/>
    <col min="14" max="14" width="0" style="1" hidden="1" customWidth="1"/>
    <col min="15" max="20" width="8.85546875" style="1" hidden="1" customWidth="1"/>
    <col min="21" max="26" width="0" style="1" hidden="1" customWidth="1"/>
    <col min="27" max="28" width="8.85546875" style="1" hidden="1" customWidth="1"/>
    <col min="29" max="16384" width="0" style="1" hidden="1"/>
  </cols>
  <sheetData>
    <row r="1" spans="1:22" s="5" customFormat="1" ht="16.5" customHeight="1" x14ac:dyDescent="0.3">
      <c r="A1" s="3"/>
      <c r="B1" s="3"/>
      <c r="C1" s="3"/>
      <c r="D1" s="4"/>
      <c r="E1" s="4"/>
      <c r="F1" s="4"/>
      <c r="G1" s="4"/>
      <c r="H1" s="4"/>
      <c r="I1" s="4"/>
      <c r="J1" s="4"/>
      <c r="K1" s="4"/>
      <c r="L1" s="4"/>
      <c r="M1" s="4"/>
    </row>
    <row r="2" spans="1:22" s="5" customFormat="1" ht="19.5" customHeight="1" thickBot="1" x14ac:dyDescent="0.35">
      <c r="A2" s="3"/>
      <c r="B2" s="3"/>
      <c r="C2" s="3"/>
      <c r="D2" s="6"/>
      <c r="E2" s="6"/>
      <c r="F2" s="4"/>
      <c r="G2" s="4"/>
      <c r="H2" s="4"/>
      <c r="I2" s="4"/>
      <c r="J2" s="4"/>
      <c r="K2" s="4"/>
      <c r="L2" s="4"/>
      <c r="M2" s="140"/>
    </row>
    <row r="3" spans="1:22" s="5" customFormat="1" ht="18" customHeight="1" x14ac:dyDescent="0.3">
      <c r="A3" s="3"/>
      <c r="B3" s="3"/>
      <c r="C3" s="662" t="s">
        <v>252</v>
      </c>
      <c r="D3" s="663"/>
      <c r="E3" s="663"/>
      <c r="F3" s="663"/>
      <c r="G3" s="663"/>
      <c r="H3" s="663"/>
      <c r="I3" s="663"/>
      <c r="J3" s="663"/>
      <c r="K3" s="663"/>
      <c r="L3" s="664"/>
      <c r="M3" s="141"/>
    </row>
    <row r="4" spans="1:22" s="5" customFormat="1" ht="28.5" customHeight="1" thickBot="1" x14ac:dyDescent="0.35">
      <c r="A4" s="3"/>
      <c r="B4" s="3"/>
      <c r="C4" s="665"/>
      <c r="D4" s="666"/>
      <c r="E4" s="666"/>
      <c r="F4" s="666"/>
      <c r="G4" s="666"/>
      <c r="H4" s="666"/>
      <c r="I4" s="666"/>
      <c r="J4" s="666"/>
      <c r="K4" s="666"/>
      <c r="L4" s="667"/>
      <c r="M4" s="141"/>
    </row>
    <row r="5" spans="1:22" s="5" customFormat="1" ht="6" customHeight="1" x14ac:dyDescent="0.3">
      <c r="A5" s="8"/>
      <c r="B5" s="8"/>
      <c r="C5" s="8"/>
      <c r="D5" s="4"/>
      <c r="E5" s="4"/>
      <c r="F5" s="4"/>
      <c r="G5" s="4"/>
      <c r="H5" s="4"/>
      <c r="I5" s="4"/>
      <c r="J5" s="4"/>
      <c r="K5" s="4"/>
      <c r="L5" s="4"/>
      <c r="M5" s="140"/>
    </row>
    <row r="6" spans="1:22" s="67" customFormat="1" ht="16.5" customHeight="1" x14ac:dyDescent="0.3">
      <c r="A6" s="675" t="s">
        <v>0</v>
      </c>
      <c r="B6" s="675"/>
      <c r="C6" s="675"/>
      <c r="D6" s="675"/>
      <c r="E6" s="675"/>
      <c r="F6" s="675"/>
      <c r="G6" s="675"/>
      <c r="H6" s="675"/>
      <c r="I6" s="675"/>
      <c r="J6" s="675"/>
      <c r="K6" s="675"/>
      <c r="L6" s="675"/>
      <c r="M6" s="279"/>
      <c r="N6" s="280"/>
      <c r="O6" s="280"/>
      <c r="P6" s="280"/>
      <c r="Q6" s="280"/>
      <c r="R6" s="280"/>
      <c r="S6" s="280"/>
      <c r="T6" s="280"/>
      <c r="U6" s="280"/>
      <c r="V6" s="280"/>
    </row>
    <row r="7" spans="1:22" s="67" customFormat="1" ht="16.5" customHeight="1" x14ac:dyDescent="0.3">
      <c r="A7" s="420" t="s">
        <v>339</v>
      </c>
      <c r="B7" s="421"/>
      <c r="C7" s="421"/>
      <c r="D7" s="421"/>
      <c r="E7" s="421"/>
      <c r="F7" s="421"/>
      <c r="G7" s="421"/>
      <c r="H7" s="421"/>
      <c r="I7" s="421"/>
      <c r="J7" s="421"/>
      <c r="K7" s="421"/>
      <c r="L7" s="421"/>
      <c r="M7" s="421"/>
      <c r="N7" s="421"/>
      <c r="O7" s="421"/>
      <c r="P7" s="421"/>
      <c r="Q7" s="421"/>
      <c r="R7" s="421"/>
      <c r="S7" s="421"/>
      <c r="T7" s="421"/>
      <c r="U7" s="421"/>
      <c r="V7" s="422"/>
    </row>
    <row r="8" spans="1:22" s="67" customFormat="1" ht="17.25" customHeight="1" x14ac:dyDescent="0.3">
      <c r="A8" s="674" t="s">
        <v>2</v>
      </c>
      <c r="B8" s="674"/>
      <c r="C8" s="674"/>
      <c r="D8" s="674"/>
      <c r="E8" s="674"/>
      <c r="F8" s="674"/>
      <c r="G8" s="674"/>
      <c r="H8" s="674"/>
      <c r="I8" s="674"/>
      <c r="J8" s="674"/>
      <c r="K8" s="674"/>
      <c r="L8" s="674"/>
      <c r="M8" s="281"/>
      <c r="N8" s="280"/>
      <c r="O8" s="280"/>
      <c r="P8" s="280"/>
      <c r="Q8" s="280"/>
      <c r="R8" s="280"/>
      <c r="S8" s="280"/>
      <c r="T8" s="280"/>
      <c r="U8" s="280"/>
      <c r="V8" s="280"/>
    </row>
    <row r="9" spans="1:22" s="67" customFormat="1" ht="6.75" customHeight="1" x14ac:dyDescent="0.3">
      <c r="A9" s="12"/>
      <c r="B9" s="12"/>
      <c r="C9" s="12"/>
      <c r="D9" s="9"/>
      <c r="E9" s="9"/>
      <c r="F9" s="9"/>
      <c r="G9" s="9"/>
      <c r="H9" s="9"/>
      <c r="I9" s="9"/>
      <c r="J9" s="9"/>
      <c r="K9" s="9"/>
      <c r="L9" s="9"/>
      <c r="M9" s="66"/>
    </row>
    <row r="10" spans="1:22" s="5" customFormat="1" ht="16.5" customHeight="1" x14ac:dyDescent="0.3">
      <c r="A10" s="656" t="s">
        <v>3</v>
      </c>
      <c r="B10" s="656"/>
      <c r="C10" s="661"/>
      <c r="D10" s="671" t="s">
        <v>266</v>
      </c>
      <c r="E10" s="672"/>
      <c r="F10" s="672"/>
      <c r="G10" s="672"/>
      <c r="H10" s="672"/>
      <c r="I10" s="672"/>
      <c r="J10" s="672"/>
      <c r="K10" s="672"/>
      <c r="L10" s="673"/>
      <c r="M10" s="138"/>
    </row>
    <row r="11" spans="1:22" s="5" customFormat="1" ht="16.5" customHeight="1" x14ac:dyDescent="0.3">
      <c r="A11" s="656" t="s">
        <v>4</v>
      </c>
      <c r="B11" s="656"/>
      <c r="C11" s="656"/>
      <c r="D11" s="657" t="str">
        <f>IF('3.Rap Fin Benef ACCEPTE'!D10=0,"",'3.Rap Fin Benef ACCEPTE'!D10)</f>
        <v/>
      </c>
      <c r="E11" s="657"/>
      <c r="F11" s="658"/>
      <c r="G11" s="668" t="s">
        <v>5</v>
      </c>
      <c r="H11" s="668"/>
      <c r="I11" s="668"/>
      <c r="J11" s="668"/>
      <c r="K11" s="668"/>
      <c r="L11" s="668"/>
      <c r="M11" s="138"/>
    </row>
    <row r="12" spans="1:22" s="5" customFormat="1" ht="16.5" customHeight="1" x14ac:dyDescent="0.3">
      <c r="A12" s="656" t="s">
        <v>6</v>
      </c>
      <c r="B12" s="656"/>
      <c r="C12" s="656"/>
      <c r="D12" s="659" t="str">
        <f>IF('3.Rap Fin Benef ACCEPTE'!D12=0,"",'3.Rap Fin Benef ACCEPTE'!D12)</f>
        <v/>
      </c>
      <c r="E12" s="659"/>
      <c r="F12" s="660"/>
      <c r="G12" s="670"/>
      <c r="H12" s="670"/>
      <c r="I12" s="670"/>
      <c r="J12" s="670"/>
      <c r="K12" s="670"/>
      <c r="L12" s="670"/>
      <c r="M12" s="138"/>
    </row>
    <row r="13" spans="1:22" s="5" customFormat="1" ht="17.25" customHeight="1" x14ac:dyDescent="0.3">
      <c r="A13" s="656" t="s">
        <v>7</v>
      </c>
      <c r="B13" s="656"/>
      <c r="C13" s="661"/>
      <c r="D13" s="669" t="str">
        <f>IF('3.Rap Fin Benef ACCEPTE'!D13=0,"",'3.Rap Fin Benef ACCEPTE'!D13)</f>
        <v/>
      </c>
      <c r="E13" s="669"/>
      <c r="F13" s="669"/>
      <c r="G13" s="669"/>
      <c r="H13" s="669"/>
      <c r="I13" s="669"/>
      <c r="J13" s="669"/>
      <c r="K13" s="669"/>
      <c r="L13" s="669"/>
      <c r="M13" s="139"/>
    </row>
    <row r="14" spans="1:22" s="67" customFormat="1" ht="12.75" customHeight="1" x14ac:dyDescent="0.3">
      <c r="A14" s="66"/>
      <c r="B14" s="66"/>
      <c r="C14" s="66"/>
      <c r="D14" s="66"/>
      <c r="E14" s="66"/>
      <c r="F14" s="66"/>
      <c r="G14" s="66"/>
      <c r="H14" s="66"/>
      <c r="I14" s="66"/>
      <c r="J14" s="66"/>
      <c r="K14" s="66"/>
      <c r="L14" s="66"/>
      <c r="M14" s="66"/>
    </row>
    <row r="15" spans="1:22" s="67" customFormat="1" ht="33" customHeight="1" x14ac:dyDescent="0.3">
      <c r="E15" s="68"/>
      <c r="F15" s="68"/>
      <c r="G15" s="69"/>
      <c r="H15" s="88" t="s">
        <v>261</v>
      </c>
      <c r="I15" s="75"/>
      <c r="J15" s="88" t="s">
        <v>262</v>
      </c>
      <c r="K15" s="75"/>
      <c r="L15" s="88" t="s">
        <v>263</v>
      </c>
      <c r="M15" s="68"/>
    </row>
    <row r="16" spans="1:22" s="72" customFormat="1" ht="19.5" customHeight="1" x14ac:dyDescent="0.2">
      <c r="D16" s="643" t="s">
        <v>254</v>
      </c>
      <c r="E16" s="643"/>
      <c r="F16" s="643"/>
      <c r="G16" s="75"/>
      <c r="H16" s="623">
        <f>'1.Approved Budget (=Signed)'!B19</f>
        <v>0</v>
      </c>
      <c r="I16" s="624"/>
      <c r="J16" s="624"/>
      <c r="K16" s="624"/>
      <c r="L16" s="625"/>
      <c r="M16" s="70"/>
    </row>
    <row r="17" spans="1:13" s="72" customFormat="1" ht="15.75" customHeight="1" x14ac:dyDescent="0.2">
      <c r="D17" s="626" t="s">
        <v>253</v>
      </c>
      <c r="E17" s="627"/>
      <c r="F17" s="628"/>
      <c r="G17" s="76"/>
      <c r="H17" s="77">
        <f>'1.Approved Budget (=Signed)'!F19</f>
        <v>0</v>
      </c>
      <c r="I17" s="70"/>
      <c r="J17" s="77">
        <f>'2. Submitted Fin Rep by Benef '!F19</f>
        <v>0</v>
      </c>
      <c r="K17" s="74"/>
      <c r="L17" s="77" t="str">
        <f>'3.Rap Fin Benef ACCEPTE'!F19</f>
        <v/>
      </c>
      <c r="M17" s="70"/>
    </row>
    <row r="18" spans="1:13" s="72" customFormat="1" ht="16.5" customHeight="1" x14ac:dyDescent="0.2">
      <c r="D18" s="617" t="s">
        <v>8</v>
      </c>
      <c r="E18" s="618"/>
      <c r="F18" s="619"/>
      <c r="G18" s="71"/>
      <c r="H18" s="73">
        <f>'1.Approved Budget (=Signed)'!H19</f>
        <v>0</v>
      </c>
      <c r="I18" s="70"/>
      <c r="J18" s="73">
        <f>'2. Submitted Fin Rep by Benef '!H19</f>
        <v>0</v>
      </c>
      <c r="K18" s="70"/>
      <c r="L18" s="334" t="str">
        <f>'3.Rap Fin Benef ACCEPTE'!H19</f>
        <v/>
      </c>
      <c r="M18" s="70"/>
    </row>
    <row r="19" spans="1:13" s="72" customFormat="1" ht="15.75" customHeight="1" x14ac:dyDescent="0.25">
      <c r="A19" s="620" t="s">
        <v>15</v>
      </c>
      <c r="B19" s="621"/>
      <c r="C19" s="621"/>
      <c r="D19" s="621"/>
      <c r="E19" s="621"/>
      <c r="F19" s="621"/>
      <c r="G19" s="65"/>
      <c r="H19" s="97">
        <f>'1.Approved Budget (=Signed)'!L20</f>
        <v>0</v>
      </c>
      <c r="I19" s="19"/>
      <c r="J19" s="98">
        <f>'2. Submitted Fin Rep by Benef '!L20</f>
        <v>0</v>
      </c>
      <c r="K19" s="19"/>
      <c r="L19" s="99" t="str">
        <f>'3.Rap Fin Benef ACCEPTE'!L20</f>
        <v>0</v>
      </c>
      <c r="M19" s="137"/>
    </row>
    <row r="20" spans="1:13" s="72" customFormat="1" ht="15.75" customHeight="1" x14ac:dyDescent="0.25">
      <c r="A20" s="620" t="s">
        <v>16</v>
      </c>
      <c r="B20" s="621"/>
      <c r="C20" s="621"/>
      <c r="D20" s="621"/>
      <c r="E20" s="621"/>
      <c r="F20" s="621"/>
      <c r="G20" s="65"/>
      <c r="H20" s="100">
        <f>'1.Approved Budget (=Signed)'!L21</f>
        <v>0</v>
      </c>
      <c r="I20" s="19"/>
      <c r="J20" s="101">
        <f>'2. Submitted Fin Rep by Benef '!L21</f>
        <v>0</v>
      </c>
      <c r="K20" s="19"/>
      <c r="L20" s="102" t="str">
        <f>'3.Rap Fin Benef ACCEPTE'!L21</f>
        <v>0</v>
      </c>
      <c r="M20" s="137"/>
    </row>
    <row r="21" spans="1:13" s="72" customFormat="1" ht="15.75" customHeight="1" x14ac:dyDescent="0.25">
      <c r="A21" s="620" t="s">
        <v>17</v>
      </c>
      <c r="B21" s="621"/>
      <c r="C21" s="621"/>
      <c r="D21" s="621"/>
      <c r="E21" s="621"/>
      <c r="F21" s="621"/>
      <c r="G21" s="65"/>
      <c r="H21" s="100">
        <f>'1.Approved Budget (=Signed)'!L22</f>
        <v>0</v>
      </c>
      <c r="I21" s="19"/>
      <c r="J21" s="101">
        <f>'2. Submitted Fin Rep by Benef '!L22</f>
        <v>0</v>
      </c>
      <c r="K21" s="19"/>
      <c r="L21" s="102" t="str">
        <f>'3.Rap Fin Benef ACCEPTE'!L22</f>
        <v>0</v>
      </c>
      <c r="M21" s="137"/>
    </row>
    <row r="22" spans="1:13" s="72" customFormat="1" ht="15.75" customHeight="1" x14ac:dyDescent="0.25">
      <c r="A22" s="620" t="s">
        <v>18</v>
      </c>
      <c r="B22" s="621"/>
      <c r="C22" s="621"/>
      <c r="D22" s="621"/>
      <c r="E22" s="621"/>
      <c r="F22" s="621"/>
      <c r="G22" s="65"/>
      <c r="H22" s="100">
        <f>'1.Approved Budget (=Signed)'!L23</f>
        <v>0</v>
      </c>
      <c r="I22" s="19"/>
      <c r="J22" s="101">
        <f>'2. Submitted Fin Rep by Benef '!L23</f>
        <v>0</v>
      </c>
      <c r="K22" s="19"/>
      <c r="L22" s="102" t="str">
        <f>'3.Rap Fin Benef ACCEPTE'!L23</f>
        <v>0</v>
      </c>
      <c r="M22" s="137"/>
    </row>
    <row r="23" spans="1:13" s="72" customFormat="1" ht="15.75" customHeight="1" x14ac:dyDescent="0.25">
      <c r="A23" s="620" t="s">
        <v>19</v>
      </c>
      <c r="B23" s="621"/>
      <c r="C23" s="621"/>
      <c r="D23" s="621"/>
      <c r="E23" s="621"/>
      <c r="F23" s="621"/>
      <c r="G23" s="65"/>
      <c r="H23" s="100">
        <f>'1.Approved Budget (=Signed)'!L24</f>
        <v>0</v>
      </c>
      <c r="I23" s="19"/>
      <c r="J23" s="101">
        <f>'2. Submitted Fin Rep by Benef '!L24</f>
        <v>0</v>
      </c>
      <c r="K23" s="19"/>
      <c r="L23" s="102" t="str">
        <f>'3.Rap Fin Benef ACCEPTE'!L24</f>
        <v>0</v>
      </c>
      <c r="M23" s="137"/>
    </row>
    <row r="24" spans="1:13" s="72" customFormat="1" ht="15.75" customHeight="1" x14ac:dyDescent="0.25">
      <c r="A24" s="620" t="s">
        <v>20</v>
      </c>
      <c r="B24" s="621"/>
      <c r="C24" s="621"/>
      <c r="D24" s="621"/>
      <c r="E24" s="621"/>
      <c r="F24" s="621"/>
      <c r="G24" s="65"/>
      <c r="H24" s="100">
        <f>'1.Approved Budget (=Signed)'!L25</f>
        <v>0</v>
      </c>
      <c r="I24" s="19"/>
      <c r="J24" s="101">
        <f>'2. Submitted Fin Rep by Benef '!L25</f>
        <v>0</v>
      </c>
      <c r="K24" s="19"/>
      <c r="L24" s="102" t="str">
        <f>'3.Rap Fin Benef ACCEPTE'!L25</f>
        <v>0</v>
      </c>
      <c r="M24" s="137"/>
    </row>
    <row r="25" spans="1:13" s="72" customFormat="1" ht="15.75" customHeight="1" x14ac:dyDescent="0.25">
      <c r="A25" s="620" t="s">
        <v>21</v>
      </c>
      <c r="B25" s="621"/>
      <c r="C25" s="621"/>
      <c r="D25" s="621"/>
      <c r="E25" s="621"/>
      <c r="F25" s="621"/>
      <c r="G25" s="65"/>
      <c r="H25" s="100">
        <f>'1.Approved Budget (=Signed)'!L26</f>
        <v>0</v>
      </c>
      <c r="I25" s="19"/>
      <c r="J25" s="101">
        <f>'2. Submitted Fin Rep by Benef '!L26</f>
        <v>0</v>
      </c>
      <c r="K25" s="19"/>
      <c r="L25" s="102" t="str">
        <f>'3.Rap Fin Benef ACCEPTE'!L26</f>
        <v>0</v>
      </c>
      <c r="M25" s="137"/>
    </row>
    <row r="26" spans="1:13" s="72" customFormat="1" ht="16.5" customHeight="1" x14ac:dyDescent="0.2">
      <c r="A26" s="629" t="s">
        <v>255</v>
      </c>
      <c r="B26" s="630"/>
      <c r="C26" s="630"/>
      <c r="D26" s="630"/>
      <c r="E26" s="630"/>
      <c r="F26" s="631"/>
      <c r="G26" s="65"/>
      <c r="H26" s="83">
        <f>'1.Approved Budget (=Signed)'!L27</f>
        <v>0</v>
      </c>
      <c r="I26" s="15"/>
      <c r="J26" s="81">
        <f>'2. Submitted Fin Rep by Benef '!L27</f>
        <v>0</v>
      </c>
      <c r="K26" s="15"/>
      <c r="L26" s="79">
        <f>'3.Rap Fin Benef ACCEPTE'!L27</f>
        <v>0</v>
      </c>
      <c r="M26" s="69"/>
    </row>
    <row r="27" spans="1:13" s="72" customFormat="1" ht="16.5" customHeight="1" x14ac:dyDescent="0.2">
      <c r="A27" s="85"/>
      <c r="B27" s="86"/>
      <c r="C27" s="86"/>
      <c r="D27" s="86"/>
      <c r="E27" s="86"/>
      <c r="F27" s="87" t="s">
        <v>26</v>
      </c>
      <c r="G27" s="65"/>
      <c r="H27" s="84">
        <f>'1.Approved Budget (=Signed)'!V27</f>
        <v>0</v>
      </c>
      <c r="I27" s="15"/>
      <c r="J27" s="82">
        <f>'2. Submitted Fin Rep by Benef '!V27</f>
        <v>0</v>
      </c>
      <c r="K27" s="15"/>
      <c r="L27" s="80">
        <f>'3.Rap Fin Benef ACCEPTE'!V27</f>
        <v>0</v>
      </c>
      <c r="M27" s="69"/>
    </row>
    <row r="28" spans="1:13" s="69" customFormat="1" ht="5.25" customHeight="1" x14ac:dyDescent="0.25">
      <c r="A28" s="28"/>
      <c r="B28" s="15"/>
      <c r="C28" s="15"/>
      <c r="D28" s="15"/>
      <c r="E28" s="15"/>
      <c r="F28" s="15"/>
      <c r="G28" s="15"/>
      <c r="H28" s="15"/>
      <c r="I28" s="15"/>
      <c r="J28" s="15"/>
      <c r="K28" s="70"/>
      <c r="L28" s="15"/>
    </row>
    <row r="29" spans="1:13" s="69" customFormat="1" ht="24.75" customHeight="1" x14ac:dyDescent="0.2">
      <c r="A29" s="72"/>
      <c r="B29" s="72"/>
      <c r="C29" s="72"/>
      <c r="D29" s="643" t="s">
        <v>254</v>
      </c>
      <c r="E29" s="643"/>
      <c r="F29" s="643"/>
      <c r="G29" s="75"/>
      <c r="H29" s="623">
        <f>'1.Approved Budget (=Signed)'!B29</f>
        <v>0</v>
      </c>
      <c r="I29" s="624"/>
      <c r="J29" s="624"/>
      <c r="K29" s="624"/>
      <c r="L29" s="625"/>
    </row>
    <row r="30" spans="1:13" s="69" customFormat="1" ht="15.75" customHeight="1" x14ac:dyDescent="0.2">
      <c r="A30" s="72"/>
      <c r="B30" s="72"/>
      <c r="C30" s="72"/>
      <c r="D30" s="626" t="s">
        <v>253</v>
      </c>
      <c r="E30" s="627"/>
      <c r="F30" s="628"/>
      <c r="G30" s="76"/>
      <c r="H30" s="77">
        <f>'1.Approved Budget (=Signed)'!F29</f>
        <v>0</v>
      </c>
      <c r="I30" s="70"/>
      <c r="J30" s="77">
        <f>'2. Submitted Fin Rep by Benef '!F29</f>
        <v>0</v>
      </c>
      <c r="K30" s="74"/>
      <c r="L30" s="77" t="str">
        <f>'3.Rap Fin Benef ACCEPTE'!F29</f>
        <v/>
      </c>
    </row>
    <row r="31" spans="1:13" s="69" customFormat="1" ht="15.75" customHeight="1" x14ac:dyDescent="0.2">
      <c r="A31" s="72"/>
      <c r="B31" s="72"/>
      <c r="C31" s="72"/>
      <c r="D31" s="617" t="s">
        <v>8</v>
      </c>
      <c r="E31" s="618"/>
      <c r="F31" s="619"/>
      <c r="G31" s="71"/>
      <c r="H31" s="73">
        <f>'1.Approved Budget (=Signed)'!H29</f>
        <v>0</v>
      </c>
      <c r="I31" s="70"/>
      <c r="J31" s="73">
        <f>'2. Submitted Fin Rep by Benef '!H29</f>
        <v>0</v>
      </c>
      <c r="K31" s="70"/>
      <c r="L31" s="329" t="str">
        <f>'3.Rap Fin Benef ACCEPTE'!H29</f>
        <v/>
      </c>
    </row>
    <row r="32" spans="1:13" s="72" customFormat="1" ht="15.75" x14ac:dyDescent="0.25">
      <c r="A32" s="620" t="s">
        <v>15</v>
      </c>
      <c r="B32" s="621"/>
      <c r="C32" s="621"/>
      <c r="D32" s="621"/>
      <c r="E32" s="621"/>
      <c r="F32" s="621"/>
      <c r="G32" s="65"/>
      <c r="H32" s="97">
        <f>'1.Approved Budget (=Signed)'!L30</f>
        <v>0</v>
      </c>
      <c r="I32" s="19"/>
      <c r="J32" s="98">
        <f>'2. Submitted Fin Rep by Benef '!L30</f>
        <v>0</v>
      </c>
      <c r="K32" s="19"/>
      <c r="L32" s="99" t="str">
        <f>'3.Rap Fin Benef ACCEPTE'!L30</f>
        <v>0</v>
      </c>
      <c r="M32" s="137"/>
    </row>
    <row r="33" spans="1:13" s="72" customFormat="1" ht="15.75" x14ac:dyDescent="0.25">
      <c r="A33" s="620" t="s">
        <v>16</v>
      </c>
      <c r="B33" s="621"/>
      <c r="C33" s="621"/>
      <c r="D33" s="621"/>
      <c r="E33" s="621"/>
      <c r="F33" s="621"/>
      <c r="G33" s="65"/>
      <c r="H33" s="100">
        <f>'1.Approved Budget (=Signed)'!L31</f>
        <v>0</v>
      </c>
      <c r="I33" s="19"/>
      <c r="J33" s="101">
        <f>'2. Submitted Fin Rep by Benef '!L31</f>
        <v>0</v>
      </c>
      <c r="K33" s="19"/>
      <c r="L33" s="102" t="str">
        <f>'3.Rap Fin Benef ACCEPTE'!L31</f>
        <v>0</v>
      </c>
      <c r="M33" s="137"/>
    </row>
    <row r="34" spans="1:13" s="72" customFormat="1" ht="15.75" x14ac:dyDescent="0.25">
      <c r="A34" s="620" t="s">
        <v>17</v>
      </c>
      <c r="B34" s="621"/>
      <c r="C34" s="621"/>
      <c r="D34" s="621"/>
      <c r="E34" s="621"/>
      <c r="F34" s="621"/>
      <c r="G34" s="65"/>
      <c r="H34" s="100">
        <f>'1.Approved Budget (=Signed)'!L32</f>
        <v>0</v>
      </c>
      <c r="I34" s="19"/>
      <c r="J34" s="101">
        <f>'2. Submitted Fin Rep by Benef '!L32</f>
        <v>0</v>
      </c>
      <c r="K34" s="19"/>
      <c r="L34" s="102" t="str">
        <f>'3.Rap Fin Benef ACCEPTE'!L32</f>
        <v>0</v>
      </c>
      <c r="M34" s="137"/>
    </row>
    <row r="35" spans="1:13" s="72" customFormat="1" ht="15.75" x14ac:dyDescent="0.25">
      <c r="A35" s="620" t="s">
        <v>18</v>
      </c>
      <c r="B35" s="621"/>
      <c r="C35" s="621"/>
      <c r="D35" s="621"/>
      <c r="E35" s="621"/>
      <c r="F35" s="621"/>
      <c r="G35" s="65"/>
      <c r="H35" s="100">
        <f>'1.Approved Budget (=Signed)'!L33</f>
        <v>0</v>
      </c>
      <c r="I35" s="19"/>
      <c r="J35" s="101">
        <f>'2. Submitted Fin Rep by Benef '!L33</f>
        <v>0</v>
      </c>
      <c r="K35" s="19"/>
      <c r="L35" s="102" t="str">
        <f>'3.Rap Fin Benef ACCEPTE'!L33</f>
        <v>0</v>
      </c>
      <c r="M35" s="137"/>
    </row>
    <row r="36" spans="1:13" s="72" customFormat="1" ht="15.75" x14ac:dyDescent="0.25">
      <c r="A36" s="620" t="s">
        <v>19</v>
      </c>
      <c r="B36" s="621"/>
      <c r="C36" s="621"/>
      <c r="D36" s="621"/>
      <c r="E36" s="621"/>
      <c r="F36" s="621"/>
      <c r="G36" s="65"/>
      <c r="H36" s="100">
        <f>'1.Approved Budget (=Signed)'!L34</f>
        <v>0</v>
      </c>
      <c r="I36" s="19"/>
      <c r="J36" s="101">
        <f>'2. Submitted Fin Rep by Benef '!L34</f>
        <v>0</v>
      </c>
      <c r="K36" s="19"/>
      <c r="L36" s="102" t="str">
        <f>'3.Rap Fin Benef ACCEPTE'!L34</f>
        <v>0</v>
      </c>
      <c r="M36" s="137"/>
    </row>
    <row r="37" spans="1:13" s="72" customFormat="1" ht="15.75" x14ac:dyDescent="0.25">
      <c r="A37" s="620" t="s">
        <v>20</v>
      </c>
      <c r="B37" s="621"/>
      <c r="C37" s="621"/>
      <c r="D37" s="621"/>
      <c r="E37" s="621"/>
      <c r="F37" s="621"/>
      <c r="G37" s="65"/>
      <c r="H37" s="100">
        <f>'1.Approved Budget (=Signed)'!L35</f>
        <v>0</v>
      </c>
      <c r="I37" s="19"/>
      <c r="J37" s="101">
        <f>'2. Submitted Fin Rep by Benef '!L35</f>
        <v>0</v>
      </c>
      <c r="K37" s="19"/>
      <c r="L37" s="102" t="str">
        <f>'3.Rap Fin Benef ACCEPTE'!L35</f>
        <v>0</v>
      </c>
      <c r="M37" s="137"/>
    </row>
    <row r="38" spans="1:13" s="72" customFormat="1" ht="15.75" x14ac:dyDescent="0.25">
      <c r="A38" s="620" t="s">
        <v>21</v>
      </c>
      <c r="B38" s="621"/>
      <c r="C38" s="621"/>
      <c r="D38" s="621"/>
      <c r="E38" s="621"/>
      <c r="F38" s="621"/>
      <c r="G38" s="65"/>
      <c r="H38" s="100">
        <f>'1.Approved Budget (=Signed)'!L36</f>
        <v>0</v>
      </c>
      <c r="I38" s="19"/>
      <c r="J38" s="101">
        <f>'2. Submitted Fin Rep by Benef '!L36</f>
        <v>0</v>
      </c>
      <c r="K38" s="19"/>
      <c r="L38" s="102" t="str">
        <f>'3.Rap Fin Benef ACCEPTE'!L36</f>
        <v>0</v>
      </c>
      <c r="M38" s="137"/>
    </row>
    <row r="39" spans="1:13" s="72" customFormat="1" ht="15.75" x14ac:dyDescent="0.2">
      <c r="A39" s="629" t="s">
        <v>22</v>
      </c>
      <c r="B39" s="630"/>
      <c r="C39" s="630"/>
      <c r="D39" s="630"/>
      <c r="E39" s="630"/>
      <c r="F39" s="631"/>
      <c r="G39" s="65"/>
      <c r="H39" s="83">
        <f>'1.Approved Budget (=Signed)'!L37</f>
        <v>0</v>
      </c>
      <c r="I39" s="15"/>
      <c r="J39" s="81">
        <f>'2. Submitted Fin Rep by Benef '!L37</f>
        <v>0</v>
      </c>
      <c r="K39" s="15"/>
      <c r="L39" s="79">
        <f>'3.Rap Fin Benef ACCEPTE'!L37</f>
        <v>0</v>
      </c>
      <c r="M39" s="69"/>
    </row>
    <row r="40" spans="1:13" s="72" customFormat="1" ht="15.75" x14ac:dyDescent="0.25">
      <c r="A40" s="85"/>
      <c r="B40" s="86"/>
      <c r="C40" s="86"/>
      <c r="D40" s="86"/>
      <c r="E40" s="86"/>
      <c r="F40" s="87" t="s">
        <v>26</v>
      </c>
      <c r="G40" s="65"/>
      <c r="H40" s="84">
        <f>'1.Approved Budget (=Signed)'!V37</f>
        <v>0</v>
      </c>
      <c r="I40" s="15"/>
      <c r="J40" s="82">
        <f>'2. Submitted Fin Rep by Benef '!V37</f>
        <v>0</v>
      </c>
      <c r="K40" s="15"/>
      <c r="L40" s="80">
        <f>'3.Rap Fin Benef ACCEPTE'!V37</f>
        <v>0</v>
      </c>
      <c r="M40" s="129"/>
    </row>
    <row r="41" spans="1:13" s="69" customFormat="1" ht="5.25" customHeight="1" x14ac:dyDescent="0.25">
      <c r="A41" s="28"/>
      <c r="B41" s="15"/>
      <c r="C41" s="15"/>
      <c r="D41" s="15"/>
      <c r="E41" s="15"/>
      <c r="F41" s="15"/>
      <c r="G41" s="15"/>
      <c r="H41" s="15"/>
      <c r="I41" s="15"/>
      <c r="J41" s="15"/>
      <c r="K41" s="70"/>
      <c r="L41" s="15"/>
    </row>
    <row r="42" spans="1:13" s="72" customFormat="1" ht="24.75" customHeight="1" x14ac:dyDescent="0.25">
      <c r="D42" s="643" t="s">
        <v>254</v>
      </c>
      <c r="E42" s="643"/>
      <c r="F42" s="643"/>
      <c r="G42" s="75"/>
      <c r="H42" s="623">
        <f>'1.Approved Budget (=Signed)'!B39</f>
        <v>0</v>
      </c>
      <c r="I42" s="624"/>
      <c r="J42" s="624"/>
      <c r="K42" s="624"/>
      <c r="L42" s="625"/>
      <c r="M42" s="129"/>
    </row>
    <row r="43" spans="1:13" s="72" customFormat="1" ht="15.75" x14ac:dyDescent="0.25">
      <c r="D43" s="626" t="s">
        <v>253</v>
      </c>
      <c r="E43" s="627"/>
      <c r="F43" s="628"/>
      <c r="G43" s="76"/>
      <c r="H43" s="77">
        <f>'1.Approved Budget (=Signed)'!F39</f>
        <v>0</v>
      </c>
      <c r="I43" s="70"/>
      <c r="J43" s="77">
        <f>'2. Submitted Fin Rep by Benef '!F39</f>
        <v>0</v>
      </c>
      <c r="K43" s="74"/>
      <c r="L43" s="77" t="str">
        <f>'3.Rap Fin Benef ACCEPTE'!F39</f>
        <v/>
      </c>
      <c r="M43" s="129"/>
    </row>
    <row r="44" spans="1:13" s="72" customFormat="1" ht="15.75" x14ac:dyDescent="0.25">
      <c r="D44" s="617" t="s">
        <v>8</v>
      </c>
      <c r="E44" s="618"/>
      <c r="F44" s="619"/>
      <c r="G44" s="71"/>
      <c r="H44" s="73">
        <f>'1.Approved Budget (=Signed)'!H39</f>
        <v>0</v>
      </c>
      <c r="I44" s="70"/>
      <c r="J44" s="328">
        <f>'2. Submitted Fin Rep by Benef '!H39</f>
        <v>0</v>
      </c>
      <c r="K44" s="70"/>
      <c r="L44" s="328" t="str">
        <f>'3.Rap Fin Benef ACCEPTE'!H39</f>
        <v/>
      </c>
      <c r="M44" s="129"/>
    </row>
    <row r="45" spans="1:13" s="72" customFormat="1" ht="15.75" x14ac:dyDescent="0.25">
      <c r="A45" s="620" t="s">
        <v>15</v>
      </c>
      <c r="B45" s="621"/>
      <c r="C45" s="621"/>
      <c r="D45" s="621"/>
      <c r="E45" s="621"/>
      <c r="F45" s="621"/>
      <c r="G45" s="65"/>
      <c r="H45" s="97">
        <f>'1.Approved Budget (=Signed)'!L40</f>
        <v>0</v>
      </c>
      <c r="I45" s="19"/>
      <c r="J45" s="98">
        <f>'2. Submitted Fin Rep by Benef '!L40</f>
        <v>0</v>
      </c>
      <c r="K45" s="19"/>
      <c r="L45" s="99" t="str">
        <f>'3.Rap Fin Benef ACCEPTE'!L40</f>
        <v>0</v>
      </c>
      <c r="M45" s="129"/>
    </row>
    <row r="46" spans="1:13" s="72" customFormat="1" ht="15.75" x14ac:dyDescent="0.25">
      <c r="A46" s="620" t="s">
        <v>16</v>
      </c>
      <c r="B46" s="621"/>
      <c r="C46" s="621"/>
      <c r="D46" s="621"/>
      <c r="E46" s="621"/>
      <c r="F46" s="621"/>
      <c r="G46" s="65"/>
      <c r="H46" s="100">
        <f>'1.Approved Budget (=Signed)'!L41</f>
        <v>0</v>
      </c>
      <c r="I46" s="19"/>
      <c r="J46" s="101">
        <f>'2. Submitted Fin Rep by Benef '!L41</f>
        <v>0</v>
      </c>
      <c r="K46" s="19"/>
      <c r="L46" s="102" t="str">
        <f>'3.Rap Fin Benef ACCEPTE'!L41</f>
        <v>0</v>
      </c>
      <c r="M46" s="129"/>
    </row>
    <row r="47" spans="1:13" s="72" customFormat="1" ht="15.75" x14ac:dyDescent="0.25">
      <c r="A47" s="620" t="s">
        <v>17</v>
      </c>
      <c r="B47" s="621"/>
      <c r="C47" s="621"/>
      <c r="D47" s="621"/>
      <c r="E47" s="621"/>
      <c r="F47" s="621"/>
      <c r="G47" s="65"/>
      <c r="H47" s="100">
        <f>'1.Approved Budget (=Signed)'!L42</f>
        <v>0</v>
      </c>
      <c r="I47" s="19"/>
      <c r="J47" s="101">
        <f>'2. Submitted Fin Rep by Benef '!L42</f>
        <v>0</v>
      </c>
      <c r="K47" s="19"/>
      <c r="L47" s="102" t="str">
        <f>'3.Rap Fin Benef ACCEPTE'!L43</f>
        <v>0</v>
      </c>
      <c r="M47" s="129"/>
    </row>
    <row r="48" spans="1:13" s="72" customFormat="1" ht="15.75" x14ac:dyDescent="0.25">
      <c r="A48" s="620" t="s">
        <v>18</v>
      </c>
      <c r="B48" s="621"/>
      <c r="C48" s="621"/>
      <c r="D48" s="621"/>
      <c r="E48" s="621"/>
      <c r="F48" s="621"/>
      <c r="G48" s="65"/>
      <c r="H48" s="100">
        <f>'1.Approved Budget (=Signed)'!L43</f>
        <v>0</v>
      </c>
      <c r="I48" s="19"/>
      <c r="J48" s="101">
        <f>'2. Submitted Fin Rep by Benef '!L43</f>
        <v>0</v>
      </c>
      <c r="K48" s="19"/>
      <c r="L48" s="102" t="str">
        <f>'3.Rap Fin Benef ACCEPTE'!L44</f>
        <v>0</v>
      </c>
      <c r="M48" s="129"/>
    </row>
    <row r="49" spans="1:13" s="72" customFormat="1" ht="15.75" x14ac:dyDescent="0.25">
      <c r="A49" s="620" t="s">
        <v>19</v>
      </c>
      <c r="B49" s="621"/>
      <c r="C49" s="621"/>
      <c r="D49" s="621"/>
      <c r="E49" s="621"/>
      <c r="F49" s="621"/>
      <c r="G49" s="65"/>
      <c r="H49" s="100">
        <f>'1.Approved Budget (=Signed)'!L44</f>
        <v>0</v>
      </c>
      <c r="I49" s="19"/>
      <c r="J49" s="101">
        <f>'2. Submitted Fin Rep by Benef '!L44</f>
        <v>0</v>
      </c>
      <c r="K49" s="19"/>
      <c r="L49" s="102" t="str">
        <f>'3.Rap Fin Benef ACCEPTE'!L44</f>
        <v>0</v>
      </c>
      <c r="M49" s="129"/>
    </row>
    <row r="50" spans="1:13" s="72" customFormat="1" ht="15.75" x14ac:dyDescent="0.25">
      <c r="A50" s="620" t="s">
        <v>20</v>
      </c>
      <c r="B50" s="621"/>
      <c r="C50" s="621"/>
      <c r="D50" s="621"/>
      <c r="E50" s="621"/>
      <c r="F50" s="621"/>
      <c r="G50" s="65"/>
      <c r="H50" s="100">
        <f>'1.Approved Budget (=Signed)'!L45</f>
        <v>0</v>
      </c>
      <c r="I50" s="19"/>
      <c r="J50" s="101">
        <f>'2. Submitted Fin Rep by Benef '!L45</f>
        <v>0</v>
      </c>
      <c r="K50" s="19"/>
      <c r="L50" s="102" t="str">
        <f>'3.Rap Fin Benef ACCEPTE'!L45</f>
        <v>0</v>
      </c>
      <c r="M50" s="129"/>
    </row>
    <row r="51" spans="1:13" s="72" customFormat="1" ht="15.75" x14ac:dyDescent="0.25">
      <c r="A51" s="620" t="s">
        <v>21</v>
      </c>
      <c r="B51" s="621"/>
      <c r="C51" s="621"/>
      <c r="D51" s="621"/>
      <c r="E51" s="621"/>
      <c r="F51" s="621"/>
      <c r="G51" s="65"/>
      <c r="H51" s="100">
        <f>'1.Approved Budget (=Signed)'!L46</f>
        <v>0</v>
      </c>
      <c r="I51" s="19"/>
      <c r="J51" s="101">
        <f>'2. Submitted Fin Rep by Benef '!L46</f>
        <v>0</v>
      </c>
      <c r="K51" s="19"/>
      <c r="L51" s="102" t="str">
        <f>'3.Rap Fin Benef ACCEPTE'!L46</f>
        <v>0</v>
      </c>
      <c r="M51" s="129"/>
    </row>
    <row r="52" spans="1:13" s="72" customFormat="1" ht="15.75" x14ac:dyDescent="0.25">
      <c r="A52" s="629" t="s">
        <v>22</v>
      </c>
      <c r="B52" s="630"/>
      <c r="C52" s="630"/>
      <c r="D52" s="630"/>
      <c r="E52" s="630"/>
      <c r="F52" s="631"/>
      <c r="G52" s="65"/>
      <c r="H52" s="89">
        <f>'1.Approved Budget (=Signed)'!L47</f>
        <v>0</v>
      </c>
      <c r="I52" s="15"/>
      <c r="J52" s="90">
        <f>'2. Submitted Fin Rep by Benef '!L47</f>
        <v>0</v>
      </c>
      <c r="K52" s="15"/>
      <c r="L52" s="91">
        <f>'3.Rap Fin Benef ACCEPTE'!L47</f>
        <v>0</v>
      </c>
      <c r="M52" s="129"/>
    </row>
    <row r="53" spans="1:13" s="72" customFormat="1" ht="15.75" x14ac:dyDescent="0.25">
      <c r="A53" s="85"/>
      <c r="B53" s="86"/>
      <c r="C53" s="86"/>
      <c r="D53" s="86"/>
      <c r="E53" s="86"/>
      <c r="F53" s="87" t="s">
        <v>26</v>
      </c>
      <c r="G53" s="65"/>
      <c r="H53" s="84">
        <f>'1.Approved Budget (=Signed)'!V47</f>
        <v>0</v>
      </c>
      <c r="I53" s="15"/>
      <c r="J53" s="82">
        <f>'2. Submitted Fin Rep by Benef '!V47</f>
        <v>0</v>
      </c>
      <c r="K53" s="15"/>
      <c r="L53" s="80">
        <f>'3.Rap Fin Benef ACCEPTE'!V47</f>
        <v>0</v>
      </c>
      <c r="M53" s="129"/>
    </row>
    <row r="54" spans="1:13" s="69" customFormat="1" ht="5.25" customHeight="1" x14ac:dyDescent="0.25">
      <c r="A54" s="28"/>
      <c r="B54" s="15"/>
      <c r="C54" s="15"/>
      <c r="D54" s="15"/>
      <c r="E54" s="15"/>
      <c r="F54" s="15"/>
      <c r="G54" s="15"/>
      <c r="H54" s="15"/>
      <c r="I54" s="15"/>
      <c r="J54" s="15"/>
      <c r="K54" s="70"/>
      <c r="L54" s="15"/>
    </row>
    <row r="55" spans="1:13" s="72" customFormat="1" ht="24" customHeight="1" x14ac:dyDescent="0.25">
      <c r="D55" s="643" t="s">
        <v>254</v>
      </c>
      <c r="E55" s="643"/>
      <c r="F55" s="643"/>
      <c r="G55" s="75"/>
      <c r="H55" s="623">
        <f>'1.Approved Budget (=Signed)'!B49</f>
        <v>0</v>
      </c>
      <c r="I55" s="624"/>
      <c r="J55" s="624"/>
      <c r="K55" s="624"/>
      <c r="L55" s="625"/>
      <c r="M55" s="129"/>
    </row>
    <row r="56" spans="1:13" s="72" customFormat="1" ht="15.75" x14ac:dyDescent="0.25">
      <c r="D56" s="626" t="s">
        <v>253</v>
      </c>
      <c r="E56" s="627"/>
      <c r="F56" s="628"/>
      <c r="G56" s="76"/>
      <c r="H56" s="77">
        <f>'1.Approved Budget (=Signed)'!F49</f>
        <v>0</v>
      </c>
      <c r="I56" s="70"/>
      <c r="J56" s="77">
        <f>'2. Submitted Fin Rep by Benef '!F49</f>
        <v>0</v>
      </c>
      <c r="K56" s="74"/>
      <c r="L56" s="77" t="str">
        <f>'3.Rap Fin Benef ACCEPTE'!F49</f>
        <v/>
      </c>
      <c r="M56" s="129"/>
    </row>
    <row r="57" spans="1:13" s="72" customFormat="1" ht="15.75" x14ac:dyDescent="0.25">
      <c r="D57" s="617" t="s">
        <v>8</v>
      </c>
      <c r="E57" s="618"/>
      <c r="F57" s="619"/>
      <c r="G57" s="71"/>
      <c r="H57" s="73">
        <f>'1.Approved Budget (=Signed)'!H49</f>
        <v>0</v>
      </c>
      <c r="I57" s="70"/>
      <c r="J57" s="329">
        <f>'2. Submitted Fin Rep by Benef '!H49</f>
        <v>0</v>
      </c>
      <c r="K57" s="70"/>
      <c r="L57" s="328" t="str">
        <f>'3.Rap Fin Benef ACCEPTE'!H49</f>
        <v/>
      </c>
      <c r="M57" s="129"/>
    </row>
    <row r="58" spans="1:13" s="72" customFormat="1" ht="15.75" x14ac:dyDescent="0.25">
      <c r="A58" s="620" t="s">
        <v>15</v>
      </c>
      <c r="B58" s="621"/>
      <c r="C58" s="621"/>
      <c r="D58" s="621"/>
      <c r="E58" s="621"/>
      <c r="F58" s="621"/>
      <c r="G58" s="65"/>
      <c r="H58" s="97">
        <f>'1.Approved Budget (=Signed)'!L50</f>
        <v>0</v>
      </c>
      <c r="I58" s="19"/>
      <c r="J58" s="98">
        <f>'2. Submitted Fin Rep by Benef '!L50</f>
        <v>0</v>
      </c>
      <c r="K58" s="19"/>
      <c r="L58" s="99" t="str">
        <f>'3.Rap Fin Benef ACCEPTE'!L50</f>
        <v>0</v>
      </c>
      <c r="M58" s="129"/>
    </row>
    <row r="59" spans="1:13" s="72" customFormat="1" ht="15.75" x14ac:dyDescent="0.25">
      <c r="A59" s="620" t="s">
        <v>16</v>
      </c>
      <c r="B59" s="621"/>
      <c r="C59" s="621"/>
      <c r="D59" s="621"/>
      <c r="E59" s="621"/>
      <c r="F59" s="621"/>
      <c r="G59" s="65"/>
      <c r="H59" s="103">
        <f>'1.Approved Budget (=Signed)'!L51</f>
        <v>0</v>
      </c>
      <c r="I59" s="19"/>
      <c r="J59" s="104">
        <f>'2. Submitted Fin Rep by Benef '!L51</f>
        <v>0</v>
      </c>
      <c r="K59" s="19"/>
      <c r="L59" s="102" t="str">
        <f>'3.Rap Fin Benef ACCEPTE'!L51</f>
        <v>0</v>
      </c>
      <c r="M59" s="129"/>
    </row>
    <row r="60" spans="1:13" s="72" customFormat="1" ht="15.75" x14ac:dyDescent="0.25">
      <c r="A60" s="620" t="s">
        <v>17</v>
      </c>
      <c r="B60" s="621"/>
      <c r="C60" s="621"/>
      <c r="D60" s="621"/>
      <c r="E60" s="621"/>
      <c r="F60" s="621"/>
      <c r="G60" s="65"/>
      <c r="H60" s="103">
        <f>'1.Approved Budget (=Signed)'!L52</f>
        <v>0</v>
      </c>
      <c r="I60" s="19"/>
      <c r="J60" s="104">
        <f>'2. Submitted Fin Rep by Benef '!L52</f>
        <v>0</v>
      </c>
      <c r="K60" s="19"/>
      <c r="L60" s="102" t="str">
        <f>'3.Rap Fin Benef ACCEPTE'!L52</f>
        <v>0</v>
      </c>
      <c r="M60" s="129"/>
    </row>
    <row r="61" spans="1:13" s="72" customFormat="1" ht="15.75" x14ac:dyDescent="0.25">
      <c r="A61" s="620" t="s">
        <v>18</v>
      </c>
      <c r="B61" s="621"/>
      <c r="C61" s="621"/>
      <c r="D61" s="621"/>
      <c r="E61" s="621"/>
      <c r="F61" s="621"/>
      <c r="G61" s="65"/>
      <c r="H61" s="103">
        <f>'1.Approved Budget (=Signed)'!L53</f>
        <v>0</v>
      </c>
      <c r="I61" s="19"/>
      <c r="J61" s="104">
        <f>'2. Submitted Fin Rep by Benef '!L53</f>
        <v>0</v>
      </c>
      <c r="K61" s="19"/>
      <c r="L61" s="102" t="str">
        <f>'3.Rap Fin Benef ACCEPTE'!L53</f>
        <v>0</v>
      </c>
      <c r="M61" s="129"/>
    </row>
    <row r="62" spans="1:13" s="72" customFormat="1" ht="15.75" x14ac:dyDescent="0.25">
      <c r="A62" s="620" t="s">
        <v>19</v>
      </c>
      <c r="B62" s="621"/>
      <c r="C62" s="621"/>
      <c r="D62" s="621"/>
      <c r="E62" s="621"/>
      <c r="F62" s="621"/>
      <c r="G62" s="65"/>
      <c r="H62" s="103">
        <f>'1.Approved Budget (=Signed)'!L54</f>
        <v>0</v>
      </c>
      <c r="I62" s="19"/>
      <c r="J62" s="104">
        <f>'2. Submitted Fin Rep by Benef '!L54</f>
        <v>0</v>
      </c>
      <c r="K62" s="19"/>
      <c r="L62" s="102" t="str">
        <f>'3.Rap Fin Benef ACCEPTE'!L54</f>
        <v>0</v>
      </c>
      <c r="M62" s="129"/>
    </row>
    <row r="63" spans="1:13" s="72" customFormat="1" ht="15.75" x14ac:dyDescent="0.25">
      <c r="A63" s="620" t="s">
        <v>20</v>
      </c>
      <c r="B63" s="621"/>
      <c r="C63" s="621"/>
      <c r="D63" s="621"/>
      <c r="E63" s="621"/>
      <c r="F63" s="621"/>
      <c r="G63" s="65"/>
      <c r="H63" s="103">
        <f>'1.Approved Budget (=Signed)'!L55</f>
        <v>0</v>
      </c>
      <c r="I63" s="19"/>
      <c r="J63" s="104">
        <f>'2. Submitted Fin Rep by Benef '!L55</f>
        <v>0</v>
      </c>
      <c r="K63" s="19"/>
      <c r="L63" s="102" t="str">
        <f>'3.Rap Fin Benef ACCEPTE'!L55</f>
        <v>0</v>
      </c>
      <c r="M63" s="129"/>
    </row>
    <row r="64" spans="1:13" s="72" customFormat="1" ht="15.75" x14ac:dyDescent="0.25">
      <c r="A64" s="620" t="s">
        <v>21</v>
      </c>
      <c r="B64" s="621"/>
      <c r="C64" s="621"/>
      <c r="D64" s="621"/>
      <c r="E64" s="621"/>
      <c r="F64" s="621"/>
      <c r="G64" s="65"/>
      <c r="H64" s="103">
        <f>'1.Approved Budget (=Signed)'!L56</f>
        <v>0</v>
      </c>
      <c r="I64" s="19"/>
      <c r="J64" s="104">
        <f>'2. Submitted Fin Rep by Benef '!L56</f>
        <v>0</v>
      </c>
      <c r="K64" s="19"/>
      <c r="L64" s="102" t="str">
        <f>'3.Rap Fin Benef ACCEPTE'!L56</f>
        <v>0</v>
      </c>
      <c r="M64" s="129"/>
    </row>
    <row r="65" spans="1:13" s="72" customFormat="1" ht="15.75" x14ac:dyDescent="0.25">
      <c r="A65" s="629" t="s">
        <v>22</v>
      </c>
      <c r="B65" s="630"/>
      <c r="C65" s="630"/>
      <c r="D65" s="630"/>
      <c r="E65" s="630"/>
      <c r="F65" s="631"/>
      <c r="G65" s="65"/>
      <c r="H65" s="89">
        <f>'1.Approved Budget (=Signed)'!L57</f>
        <v>0</v>
      </c>
      <c r="I65" s="15"/>
      <c r="J65" s="90">
        <f>'2. Submitted Fin Rep by Benef '!L57</f>
        <v>0</v>
      </c>
      <c r="K65" s="15"/>
      <c r="L65" s="91">
        <f>'3.Rap Fin Benef ACCEPTE'!L57</f>
        <v>0</v>
      </c>
      <c r="M65" s="129"/>
    </row>
    <row r="66" spans="1:13" s="72" customFormat="1" ht="15.75" x14ac:dyDescent="0.25">
      <c r="A66" s="85"/>
      <c r="B66" s="86"/>
      <c r="C66" s="86"/>
      <c r="D66" s="86"/>
      <c r="E66" s="86"/>
      <c r="F66" s="87" t="s">
        <v>26</v>
      </c>
      <c r="G66" s="65"/>
      <c r="H66" s="84">
        <f>'1.Approved Budget (=Signed)'!V57</f>
        <v>0</v>
      </c>
      <c r="I66" s="15"/>
      <c r="J66" s="82">
        <f>'2. Submitted Fin Rep by Benef '!V57</f>
        <v>0</v>
      </c>
      <c r="K66" s="15"/>
      <c r="L66" s="80">
        <f>'3.Rap Fin Benef ACCEPTE'!V57</f>
        <v>0</v>
      </c>
      <c r="M66" s="129"/>
    </row>
    <row r="67" spans="1:13" s="69" customFormat="1" ht="5.25" customHeight="1" x14ac:dyDescent="0.25">
      <c r="A67" s="28"/>
      <c r="B67" s="15"/>
      <c r="C67" s="15"/>
      <c r="D67" s="15"/>
      <c r="E67" s="15"/>
      <c r="F67" s="15"/>
      <c r="G67" s="15"/>
      <c r="H67" s="15"/>
      <c r="I67" s="15"/>
      <c r="J67" s="15"/>
      <c r="K67" s="70"/>
      <c r="L67" s="15"/>
    </row>
    <row r="68" spans="1:13" s="69" customFormat="1" ht="5.25" customHeight="1" x14ac:dyDescent="0.25">
      <c r="A68" s="28"/>
      <c r="B68" s="15"/>
      <c r="C68" s="15"/>
      <c r="D68" s="15"/>
      <c r="E68" s="15"/>
      <c r="F68" s="15"/>
      <c r="G68" s="15"/>
      <c r="H68" s="15"/>
      <c r="I68" s="15"/>
      <c r="J68" s="15"/>
      <c r="K68" s="70"/>
      <c r="L68" s="15"/>
    </row>
    <row r="69" spans="1:13" s="72" customFormat="1" ht="28.5" customHeight="1" x14ac:dyDescent="0.25">
      <c r="D69" s="643" t="s">
        <v>254</v>
      </c>
      <c r="E69" s="643"/>
      <c r="F69" s="643"/>
      <c r="G69" s="75"/>
      <c r="H69" s="623">
        <f>'1.Approved Budget (=Signed)'!B59</f>
        <v>0</v>
      </c>
      <c r="I69" s="624"/>
      <c r="J69" s="624"/>
      <c r="K69" s="624"/>
      <c r="L69" s="625"/>
      <c r="M69" s="129"/>
    </row>
    <row r="70" spans="1:13" s="72" customFormat="1" ht="15.75" x14ac:dyDescent="0.25">
      <c r="D70" s="626" t="s">
        <v>253</v>
      </c>
      <c r="E70" s="627"/>
      <c r="F70" s="628"/>
      <c r="G70" s="76"/>
      <c r="H70" s="77">
        <f>'1.Approved Budget (=Signed)'!F59</f>
        <v>0</v>
      </c>
      <c r="I70" s="70"/>
      <c r="J70" s="77">
        <f>'2. Submitted Fin Rep by Benef '!F59</f>
        <v>0</v>
      </c>
      <c r="K70" s="74"/>
      <c r="L70" s="77" t="str">
        <f>'3.Rap Fin Benef ACCEPTE'!F59</f>
        <v/>
      </c>
      <c r="M70" s="129"/>
    </row>
    <row r="71" spans="1:13" s="72" customFormat="1" ht="15.75" x14ac:dyDescent="0.25">
      <c r="D71" s="617" t="s">
        <v>8</v>
      </c>
      <c r="E71" s="618"/>
      <c r="F71" s="619"/>
      <c r="G71" s="71"/>
      <c r="H71" s="73">
        <f>'1.Approved Budget (=Signed)'!H59</f>
        <v>0</v>
      </c>
      <c r="I71" s="70"/>
      <c r="J71" s="328">
        <f>'2. Submitted Fin Rep by Benef '!H59</f>
        <v>0</v>
      </c>
      <c r="K71" s="70"/>
      <c r="L71" s="328" t="str">
        <f>'3.Rap Fin Benef ACCEPTE'!H59</f>
        <v/>
      </c>
      <c r="M71" s="129"/>
    </row>
    <row r="72" spans="1:13" s="72" customFormat="1" ht="15.75" x14ac:dyDescent="0.25">
      <c r="A72" s="620" t="s">
        <v>15</v>
      </c>
      <c r="B72" s="621"/>
      <c r="C72" s="621"/>
      <c r="D72" s="621"/>
      <c r="E72" s="621"/>
      <c r="F72" s="621"/>
      <c r="G72" s="65"/>
      <c r="H72" s="97">
        <f>'1.Approved Budget (=Signed)'!L60</f>
        <v>0</v>
      </c>
      <c r="I72" s="19"/>
      <c r="J72" s="98">
        <f>'2. Submitted Fin Rep by Benef '!L60</f>
        <v>0</v>
      </c>
      <c r="K72" s="19"/>
      <c r="L72" s="99" t="str">
        <f>'3.Rap Fin Benef ACCEPTE'!L60</f>
        <v>0</v>
      </c>
      <c r="M72" s="129"/>
    </row>
    <row r="73" spans="1:13" s="72" customFormat="1" ht="15.75" x14ac:dyDescent="0.25">
      <c r="A73" s="620" t="s">
        <v>16</v>
      </c>
      <c r="B73" s="621"/>
      <c r="C73" s="621"/>
      <c r="D73" s="621"/>
      <c r="E73" s="621"/>
      <c r="F73" s="621"/>
      <c r="G73" s="65"/>
      <c r="H73" s="103">
        <f>'1.Approved Budget (=Signed)'!L61</f>
        <v>0</v>
      </c>
      <c r="I73" s="19"/>
      <c r="J73" s="104">
        <f>'2. Submitted Fin Rep by Benef '!L61</f>
        <v>0</v>
      </c>
      <c r="K73" s="19"/>
      <c r="L73" s="102" t="str">
        <f>'3.Rap Fin Benef ACCEPTE'!L61</f>
        <v>0</v>
      </c>
      <c r="M73" s="129"/>
    </row>
    <row r="74" spans="1:13" s="72" customFormat="1" ht="15.75" x14ac:dyDescent="0.25">
      <c r="A74" s="620" t="s">
        <v>17</v>
      </c>
      <c r="B74" s="621"/>
      <c r="C74" s="621"/>
      <c r="D74" s="621"/>
      <c r="E74" s="621"/>
      <c r="F74" s="621"/>
      <c r="G74" s="65"/>
      <c r="H74" s="103">
        <f>'1.Approved Budget (=Signed)'!L62</f>
        <v>0</v>
      </c>
      <c r="I74" s="19"/>
      <c r="J74" s="104">
        <f>'2. Submitted Fin Rep by Benef '!L62</f>
        <v>0</v>
      </c>
      <c r="K74" s="19"/>
      <c r="L74" s="102" t="str">
        <f>'3.Rap Fin Benef ACCEPTE'!L62</f>
        <v>0</v>
      </c>
      <c r="M74" s="129"/>
    </row>
    <row r="75" spans="1:13" s="72" customFormat="1" ht="15.75" x14ac:dyDescent="0.25">
      <c r="A75" s="620" t="s">
        <v>18</v>
      </c>
      <c r="B75" s="621"/>
      <c r="C75" s="621"/>
      <c r="D75" s="621"/>
      <c r="E75" s="621"/>
      <c r="F75" s="621"/>
      <c r="G75" s="65"/>
      <c r="H75" s="103">
        <f>'1.Approved Budget (=Signed)'!L63</f>
        <v>0</v>
      </c>
      <c r="I75" s="19"/>
      <c r="J75" s="104">
        <f>'2. Submitted Fin Rep by Benef '!L63</f>
        <v>0</v>
      </c>
      <c r="K75" s="19"/>
      <c r="L75" s="102" t="str">
        <f>'3.Rap Fin Benef ACCEPTE'!L63</f>
        <v>0</v>
      </c>
      <c r="M75" s="129"/>
    </row>
    <row r="76" spans="1:13" s="72" customFormat="1" ht="15.75" x14ac:dyDescent="0.25">
      <c r="A76" s="620" t="s">
        <v>19</v>
      </c>
      <c r="B76" s="621"/>
      <c r="C76" s="621"/>
      <c r="D76" s="621"/>
      <c r="E76" s="621"/>
      <c r="F76" s="621"/>
      <c r="G76" s="65"/>
      <c r="H76" s="103">
        <f>'1.Approved Budget (=Signed)'!L64</f>
        <v>0</v>
      </c>
      <c r="I76" s="19"/>
      <c r="J76" s="104">
        <f>'2. Submitted Fin Rep by Benef '!L64</f>
        <v>0</v>
      </c>
      <c r="K76" s="19"/>
      <c r="L76" s="102" t="str">
        <f>'3.Rap Fin Benef ACCEPTE'!L64</f>
        <v>0</v>
      </c>
      <c r="M76" s="129"/>
    </row>
    <row r="77" spans="1:13" s="72" customFormat="1" ht="15.75" x14ac:dyDescent="0.25">
      <c r="A77" s="620" t="s">
        <v>20</v>
      </c>
      <c r="B77" s="621"/>
      <c r="C77" s="621"/>
      <c r="D77" s="621"/>
      <c r="E77" s="621"/>
      <c r="F77" s="621"/>
      <c r="G77" s="65"/>
      <c r="H77" s="103">
        <f>'1.Approved Budget (=Signed)'!L65</f>
        <v>0</v>
      </c>
      <c r="I77" s="19"/>
      <c r="J77" s="104">
        <f>'2. Submitted Fin Rep by Benef '!L65</f>
        <v>0</v>
      </c>
      <c r="K77" s="19"/>
      <c r="L77" s="102" t="str">
        <f>'3.Rap Fin Benef ACCEPTE'!L65</f>
        <v>0</v>
      </c>
      <c r="M77" s="129"/>
    </row>
    <row r="78" spans="1:13" s="72" customFormat="1" ht="15.75" x14ac:dyDescent="0.25">
      <c r="A78" s="620" t="s">
        <v>21</v>
      </c>
      <c r="B78" s="621"/>
      <c r="C78" s="621"/>
      <c r="D78" s="621"/>
      <c r="E78" s="621"/>
      <c r="F78" s="621"/>
      <c r="G78" s="65"/>
      <c r="H78" s="103">
        <f>'1.Approved Budget (=Signed)'!L66</f>
        <v>0</v>
      </c>
      <c r="I78" s="19"/>
      <c r="J78" s="104">
        <f>'2. Submitted Fin Rep by Benef '!L66</f>
        <v>0</v>
      </c>
      <c r="K78" s="19"/>
      <c r="L78" s="102" t="str">
        <f>'3.Rap Fin Benef ACCEPTE'!L66</f>
        <v>0</v>
      </c>
      <c r="M78" s="129"/>
    </row>
    <row r="79" spans="1:13" s="72" customFormat="1" ht="15.75" x14ac:dyDescent="0.25">
      <c r="A79" s="629" t="s">
        <v>22</v>
      </c>
      <c r="B79" s="630"/>
      <c r="C79" s="630"/>
      <c r="D79" s="630"/>
      <c r="E79" s="630"/>
      <c r="F79" s="631"/>
      <c r="G79" s="65"/>
      <c r="H79" s="89">
        <f>'1.Approved Budget (=Signed)'!L67</f>
        <v>0</v>
      </c>
      <c r="I79" s="15"/>
      <c r="J79" s="90">
        <f>'2. Submitted Fin Rep by Benef '!L67</f>
        <v>0</v>
      </c>
      <c r="K79" s="15"/>
      <c r="L79" s="91">
        <f>'3.Rap Fin Benef ACCEPTE'!L67</f>
        <v>0</v>
      </c>
      <c r="M79" s="129"/>
    </row>
    <row r="80" spans="1:13" s="72" customFormat="1" ht="15.75" x14ac:dyDescent="0.25">
      <c r="A80" s="85"/>
      <c r="B80" s="86"/>
      <c r="C80" s="86"/>
      <c r="D80" s="86"/>
      <c r="E80" s="86"/>
      <c r="F80" s="87" t="s">
        <v>26</v>
      </c>
      <c r="G80" s="65"/>
      <c r="H80" s="84">
        <f>'1.Approved Budget (=Signed)'!V67</f>
        <v>0</v>
      </c>
      <c r="I80" s="15"/>
      <c r="J80" s="82">
        <f>'2. Submitted Fin Rep by Benef '!V67</f>
        <v>0</v>
      </c>
      <c r="K80" s="15"/>
      <c r="L80" s="80">
        <f>'3.Rap Fin Benef ACCEPTE'!V67</f>
        <v>0</v>
      </c>
      <c r="M80" s="129"/>
    </row>
    <row r="81" spans="1:13" s="69" customFormat="1" ht="5.25" customHeight="1" x14ac:dyDescent="0.25">
      <c r="A81" s="28"/>
      <c r="B81" s="15"/>
      <c r="C81" s="15"/>
      <c r="D81" s="15"/>
      <c r="E81" s="15"/>
      <c r="F81" s="15"/>
      <c r="G81" s="15"/>
      <c r="H81" s="15"/>
      <c r="I81" s="15"/>
      <c r="J81" s="15"/>
      <c r="K81" s="70"/>
      <c r="L81" s="15"/>
    </row>
    <row r="82" spans="1:13" s="72" customFormat="1" ht="23.25" customHeight="1" x14ac:dyDescent="0.25">
      <c r="D82" s="643" t="s">
        <v>254</v>
      </c>
      <c r="E82" s="643"/>
      <c r="F82" s="643"/>
      <c r="G82" s="75"/>
      <c r="H82" s="623">
        <f>'1.Approved Budget (=Signed)'!B69</f>
        <v>0</v>
      </c>
      <c r="I82" s="624"/>
      <c r="J82" s="624"/>
      <c r="K82" s="624"/>
      <c r="L82" s="625"/>
      <c r="M82" s="129"/>
    </row>
    <row r="83" spans="1:13" s="72" customFormat="1" ht="15.75" x14ac:dyDescent="0.25">
      <c r="D83" s="626" t="s">
        <v>253</v>
      </c>
      <c r="E83" s="627"/>
      <c r="F83" s="628"/>
      <c r="G83" s="76"/>
      <c r="H83" s="77">
        <f>'1.Approved Budget (=Signed)'!F69</f>
        <v>0</v>
      </c>
      <c r="I83" s="70"/>
      <c r="J83" s="77">
        <f>'2. Submitted Fin Rep by Benef '!F69</f>
        <v>0</v>
      </c>
      <c r="K83" s="74"/>
      <c r="L83" s="77" t="str">
        <f>'3.Rap Fin Benef ACCEPTE'!F69</f>
        <v/>
      </c>
      <c r="M83" s="129"/>
    </row>
    <row r="84" spans="1:13" s="72" customFormat="1" ht="15.75" x14ac:dyDescent="0.25">
      <c r="D84" s="617" t="s">
        <v>8</v>
      </c>
      <c r="E84" s="618"/>
      <c r="F84" s="619"/>
      <c r="G84" s="71"/>
      <c r="H84" s="73">
        <f>'1.Approved Budget (=Signed)'!H69</f>
        <v>0</v>
      </c>
      <c r="I84" s="70"/>
      <c r="J84" s="328">
        <f>'2. Submitted Fin Rep by Benef '!H69</f>
        <v>0</v>
      </c>
      <c r="K84" s="70"/>
      <c r="L84" s="328" t="str">
        <f>'3.Rap Fin Benef ACCEPTE'!H69</f>
        <v/>
      </c>
      <c r="M84" s="129"/>
    </row>
    <row r="85" spans="1:13" s="72" customFormat="1" ht="15.75" x14ac:dyDescent="0.25">
      <c r="A85" s="620" t="s">
        <v>15</v>
      </c>
      <c r="B85" s="621"/>
      <c r="C85" s="621"/>
      <c r="D85" s="621"/>
      <c r="E85" s="621"/>
      <c r="F85" s="621"/>
      <c r="G85" s="65"/>
      <c r="H85" s="97">
        <f>'1.Approved Budget (=Signed)'!L70</f>
        <v>0</v>
      </c>
      <c r="I85" s="19"/>
      <c r="J85" s="98">
        <f>'2. Submitted Fin Rep by Benef '!L70</f>
        <v>0</v>
      </c>
      <c r="K85" s="19"/>
      <c r="L85" s="99" t="str">
        <f>'3.Rap Fin Benef ACCEPTE'!L70</f>
        <v>0</v>
      </c>
      <c r="M85" s="129"/>
    </row>
    <row r="86" spans="1:13" s="72" customFormat="1" ht="15.75" x14ac:dyDescent="0.25">
      <c r="A86" s="620" t="s">
        <v>16</v>
      </c>
      <c r="B86" s="621"/>
      <c r="C86" s="621"/>
      <c r="D86" s="621"/>
      <c r="E86" s="621"/>
      <c r="F86" s="621"/>
      <c r="G86" s="65"/>
      <c r="H86" s="103">
        <f>'1.Approved Budget (=Signed)'!L71</f>
        <v>0</v>
      </c>
      <c r="I86" s="19"/>
      <c r="J86" s="104">
        <f>'2. Submitted Fin Rep by Benef '!L71</f>
        <v>0</v>
      </c>
      <c r="K86" s="19"/>
      <c r="L86" s="102" t="str">
        <f>'3.Rap Fin Benef ACCEPTE'!L71</f>
        <v>0</v>
      </c>
      <c r="M86" s="129"/>
    </row>
    <row r="87" spans="1:13" s="72" customFormat="1" ht="15.75" x14ac:dyDescent="0.25">
      <c r="A87" s="620" t="s">
        <v>17</v>
      </c>
      <c r="B87" s="621"/>
      <c r="C87" s="621"/>
      <c r="D87" s="621"/>
      <c r="E87" s="621"/>
      <c r="F87" s="621"/>
      <c r="G87" s="65"/>
      <c r="H87" s="103">
        <f>'1.Approved Budget (=Signed)'!L72</f>
        <v>0</v>
      </c>
      <c r="I87" s="19"/>
      <c r="J87" s="104">
        <f>'2. Submitted Fin Rep by Benef '!L72</f>
        <v>0</v>
      </c>
      <c r="K87" s="19"/>
      <c r="L87" s="102" t="str">
        <f>'3.Rap Fin Benef ACCEPTE'!L72</f>
        <v>0</v>
      </c>
      <c r="M87" s="129"/>
    </row>
    <row r="88" spans="1:13" s="72" customFormat="1" ht="15.75" x14ac:dyDescent="0.25">
      <c r="A88" s="620" t="s">
        <v>18</v>
      </c>
      <c r="B88" s="621"/>
      <c r="C88" s="621"/>
      <c r="D88" s="621"/>
      <c r="E88" s="621"/>
      <c r="F88" s="621"/>
      <c r="G88" s="65"/>
      <c r="H88" s="103">
        <f>'1.Approved Budget (=Signed)'!L73</f>
        <v>0</v>
      </c>
      <c r="I88" s="19"/>
      <c r="J88" s="104">
        <f>'2. Submitted Fin Rep by Benef '!L73</f>
        <v>0</v>
      </c>
      <c r="K88" s="19"/>
      <c r="L88" s="102" t="str">
        <f>'3.Rap Fin Benef ACCEPTE'!L73</f>
        <v>0</v>
      </c>
      <c r="M88" s="129"/>
    </row>
    <row r="89" spans="1:13" s="72" customFormat="1" ht="15.75" x14ac:dyDescent="0.25">
      <c r="A89" s="620" t="s">
        <v>19</v>
      </c>
      <c r="B89" s="621"/>
      <c r="C89" s="621"/>
      <c r="D89" s="621"/>
      <c r="E89" s="621"/>
      <c r="F89" s="621"/>
      <c r="G89" s="65"/>
      <c r="H89" s="103">
        <f>'1.Approved Budget (=Signed)'!L74</f>
        <v>0</v>
      </c>
      <c r="I89" s="19"/>
      <c r="J89" s="104">
        <f>'2. Submitted Fin Rep by Benef '!L74</f>
        <v>0</v>
      </c>
      <c r="K89" s="19"/>
      <c r="L89" s="102" t="str">
        <f>'3.Rap Fin Benef ACCEPTE'!L74</f>
        <v>0</v>
      </c>
      <c r="M89" s="129"/>
    </row>
    <row r="90" spans="1:13" s="72" customFormat="1" ht="15.75" x14ac:dyDescent="0.25">
      <c r="A90" s="620" t="s">
        <v>20</v>
      </c>
      <c r="B90" s="621"/>
      <c r="C90" s="621"/>
      <c r="D90" s="621"/>
      <c r="E90" s="621"/>
      <c r="F90" s="621"/>
      <c r="G90" s="65"/>
      <c r="H90" s="103">
        <f>'1.Approved Budget (=Signed)'!L75</f>
        <v>0</v>
      </c>
      <c r="I90" s="19"/>
      <c r="J90" s="104">
        <f>'2. Submitted Fin Rep by Benef '!L75</f>
        <v>0</v>
      </c>
      <c r="K90" s="19"/>
      <c r="L90" s="102" t="str">
        <f>'3.Rap Fin Benef ACCEPTE'!L75</f>
        <v>0</v>
      </c>
      <c r="M90" s="129"/>
    </row>
    <row r="91" spans="1:13" s="72" customFormat="1" ht="15.75" x14ac:dyDescent="0.25">
      <c r="A91" s="620" t="s">
        <v>21</v>
      </c>
      <c r="B91" s="621"/>
      <c r="C91" s="621"/>
      <c r="D91" s="621"/>
      <c r="E91" s="621"/>
      <c r="F91" s="621"/>
      <c r="G91" s="65"/>
      <c r="H91" s="103">
        <f>'1.Approved Budget (=Signed)'!L76</f>
        <v>0</v>
      </c>
      <c r="I91" s="19"/>
      <c r="J91" s="104">
        <f>'2. Submitted Fin Rep by Benef '!L76</f>
        <v>0</v>
      </c>
      <c r="K91" s="19"/>
      <c r="L91" s="102" t="str">
        <f>'3.Rap Fin Benef ACCEPTE'!L76</f>
        <v>0</v>
      </c>
      <c r="M91" s="129"/>
    </row>
    <row r="92" spans="1:13" s="72" customFormat="1" ht="15.75" x14ac:dyDescent="0.25">
      <c r="A92" s="629" t="s">
        <v>22</v>
      </c>
      <c r="B92" s="630"/>
      <c r="C92" s="630"/>
      <c r="D92" s="630"/>
      <c r="E92" s="630"/>
      <c r="F92" s="631"/>
      <c r="G92" s="65"/>
      <c r="H92" s="89">
        <f>'1.Approved Budget (=Signed)'!L77</f>
        <v>0</v>
      </c>
      <c r="I92" s="15"/>
      <c r="J92" s="90">
        <f>'2. Submitted Fin Rep by Benef '!L77</f>
        <v>0</v>
      </c>
      <c r="K92" s="15"/>
      <c r="L92" s="91">
        <f>'3.Rap Fin Benef ACCEPTE'!L77</f>
        <v>0</v>
      </c>
      <c r="M92" s="129"/>
    </row>
    <row r="93" spans="1:13" s="72" customFormat="1" ht="15.75" x14ac:dyDescent="0.25">
      <c r="A93" s="85"/>
      <c r="B93" s="86"/>
      <c r="C93" s="86"/>
      <c r="D93" s="86"/>
      <c r="E93" s="86"/>
      <c r="F93" s="87" t="s">
        <v>26</v>
      </c>
      <c r="G93" s="65"/>
      <c r="H93" s="84">
        <f>'1.Approved Budget (=Signed)'!V77</f>
        <v>0</v>
      </c>
      <c r="I93" s="15"/>
      <c r="J93" s="82">
        <f>'2. Submitted Fin Rep by Benef '!V77</f>
        <v>0</v>
      </c>
      <c r="K93" s="15"/>
      <c r="L93" s="80">
        <f>'3.Rap Fin Benef ACCEPTE'!V77</f>
        <v>0</v>
      </c>
      <c r="M93" s="129"/>
    </row>
    <row r="94" spans="1:13" s="69" customFormat="1" ht="5.25" customHeight="1" x14ac:dyDescent="0.25">
      <c r="A94" s="28"/>
      <c r="B94" s="15"/>
      <c r="C94" s="15"/>
      <c r="D94" s="15"/>
      <c r="E94" s="15"/>
      <c r="F94" s="15"/>
      <c r="G94" s="15"/>
      <c r="H94" s="15"/>
      <c r="I94" s="15"/>
      <c r="J94" s="15"/>
      <c r="K94" s="70"/>
      <c r="L94" s="15"/>
    </row>
    <row r="95" spans="1:13" s="72" customFormat="1" ht="24.75" customHeight="1" x14ac:dyDescent="0.25">
      <c r="D95" s="643" t="s">
        <v>254</v>
      </c>
      <c r="E95" s="643"/>
      <c r="F95" s="643"/>
      <c r="G95" s="75"/>
      <c r="H95" s="623">
        <f>'1.Approved Budget (=Signed)'!B79</f>
        <v>0</v>
      </c>
      <c r="I95" s="624"/>
      <c r="J95" s="624"/>
      <c r="K95" s="624"/>
      <c r="L95" s="625"/>
      <c r="M95" s="129"/>
    </row>
    <row r="96" spans="1:13" s="72" customFormat="1" ht="15.75" x14ac:dyDescent="0.25">
      <c r="D96" s="626" t="s">
        <v>253</v>
      </c>
      <c r="E96" s="627"/>
      <c r="F96" s="628"/>
      <c r="G96" s="76"/>
      <c r="H96" s="77">
        <f>'1.Approved Budget (=Signed)'!F79</f>
        <v>0</v>
      </c>
      <c r="I96" s="70"/>
      <c r="J96" s="77">
        <f>'2. Submitted Fin Rep by Benef '!F79</f>
        <v>0</v>
      </c>
      <c r="K96" s="74"/>
      <c r="L96" s="77" t="str">
        <f>'3.Rap Fin Benef ACCEPTE'!F79</f>
        <v/>
      </c>
      <c r="M96" s="129"/>
    </row>
    <row r="97" spans="1:13" s="72" customFormat="1" ht="15.75" x14ac:dyDescent="0.25">
      <c r="D97" s="617" t="s">
        <v>8</v>
      </c>
      <c r="E97" s="618"/>
      <c r="F97" s="619"/>
      <c r="G97" s="71"/>
      <c r="H97" s="73">
        <f>'1.Approved Budget (=Signed)'!H79</f>
        <v>0</v>
      </c>
      <c r="I97" s="70"/>
      <c r="J97" s="328">
        <f>'2. Submitted Fin Rep by Benef '!H79</f>
        <v>0</v>
      </c>
      <c r="K97" s="70"/>
      <c r="L97" s="328" t="str">
        <f>'3.Rap Fin Benef ACCEPTE'!H79</f>
        <v/>
      </c>
      <c r="M97" s="129"/>
    </row>
    <row r="98" spans="1:13" s="72" customFormat="1" ht="15.75" x14ac:dyDescent="0.25">
      <c r="A98" s="620" t="s">
        <v>15</v>
      </c>
      <c r="B98" s="621"/>
      <c r="C98" s="621"/>
      <c r="D98" s="621"/>
      <c r="E98" s="621"/>
      <c r="F98" s="621"/>
      <c r="G98" s="65"/>
      <c r="H98" s="97">
        <f>'1.Approved Budget (=Signed)'!L80</f>
        <v>0</v>
      </c>
      <c r="I98" s="19"/>
      <c r="J98" s="98">
        <f>'2. Submitted Fin Rep by Benef '!L80</f>
        <v>0</v>
      </c>
      <c r="K98" s="19"/>
      <c r="L98" s="99" t="str">
        <f>'3.Rap Fin Benef ACCEPTE'!L80</f>
        <v>0</v>
      </c>
      <c r="M98" s="129"/>
    </row>
    <row r="99" spans="1:13" s="72" customFormat="1" ht="15.75" x14ac:dyDescent="0.25">
      <c r="A99" s="620" t="s">
        <v>16</v>
      </c>
      <c r="B99" s="621"/>
      <c r="C99" s="621"/>
      <c r="D99" s="621"/>
      <c r="E99" s="621"/>
      <c r="F99" s="621"/>
      <c r="G99" s="65"/>
      <c r="H99" s="103">
        <f>'1.Approved Budget (=Signed)'!L81</f>
        <v>0</v>
      </c>
      <c r="I99" s="19"/>
      <c r="J99" s="104">
        <f>'2. Submitted Fin Rep by Benef '!L81</f>
        <v>0</v>
      </c>
      <c r="K99" s="19"/>
      <c r="L99" s="102" t="str">
        <f>'3.Rap Fin Benef ACCEPTE'!L81</f>
        <v>0</v>
      </c>
      <c r="M99" s="129"/>
    </row>
    <row r="100" spans="1:13" s="72" customFormat="1" ht="15.75" x14ac:dyDescent="0.25">
      <c r="A100" s="620" t="s">
        <v>17</v>
      </c>
      <c r="B100" s="621"/>
      <c r="C100" s="621"/>
      <c r="D100" s="621"/>
      <c r="E100" s="621"/>
      <c r="F100" s="621"/>
      <c r="G100" s="65"/>
      <c r="H100" s="103">
        <f>'1.Approved Budget (=Signed)'!L82</f>
        <v>0</v>
      </c>
      <c r="I100" s="19"/>
      <c r="J100" s="104">
        <f>'2. Submitted Fin Rep by Benef '!L82</f>
        <v>0</v>
      </c>
      <c r="K100" s="19"/>
      <c r="L100" s="102" t="str">
        <f>'3.Rap Fin Benef ACCEPTE'!L82</f>
        <v>0</v>
      </c>
      <c r="M100" s="129"/>
    </row>
    <row r="101" spans="1:13" s="72" customFormat="1" ht="15.75" x14ac:dyDescent="0.25">
      <c r="A101" s="620" t="s">
        <v>18</v>
      </c>
      <c r="B101" s="621"/>
      <c r="C101" s="621"/>
      <c r="D101" s="621"/>
      <c r="E101" s="621"/>
      <c r="F101" s="621"/>
      <c r="G101" s="65"/>
      <c r="H101" s="103">
        <f>'1.Approved Budget (=Signed)'!L83</f>
        <v>0</v>
      </c>
      <c r="I101" s="19"/>
      <c r="J101" s="104">
        <f>'2. Submitted Fin Rep by Benef '!L83</f>
        <v>0</v>
      </c>
      <c r="K101" s="19"/>
      <c r="L101" s="102" t="str">
        <f>'3.Rap Fin Benef ACCEPTE'!L83</f>
        <v>0</v>
      </c>
      <c r="M101" s="129"/>
    </row>
    <row r="102" spans="1:13" s="72" customFormat="1" ht="15.75" x14ac:dyDescent="0.25">
      <c r="A102" s="620" t="s">
        <v>19</v>
      </c>
      <c r="B102" s="621"/>
      <c r="C102" s="621"/>
      <c r="D102" s="621"/>
      <c r="E102" s="621"/>
      <c r="F102" s="621"/>
      <c r="G102" s="65"/>
      <c r="H102" s="103">
        <f>'1.Approved Budget (=Signed)'!L84</f>
        <v>0</v>
      </c>
      <c r="I102" s="19"/>
      <c r="J102" s="104">
        <f>'2. Submitted Fin Rep by Benef '!L84</f>
        <v>0</v>
      </c>
      <c r="K102" s="19"/>
      <c r="L102" s="102" t="str">
        <f>'3.Rap Fin Benef ACCEPTE'!L84</f>
        <v>0</v>
      </c>
      <c r="M102" s="129"/>
    </row>
    <row r="103" spans="1:13" s="72" customFormat="1" ht="15.75" x14ac:dyDescent="0.25">
      <c r="A103" s="620" t="s">
        <v>20</v>
      </c>
      <c r="B103" s="621"/>
      <c r="C103" s="621"/>
      <c r="D103" s="621"/>
      <c r="E103" s="621"/>
      <c r="F103" s="621"/>
      <c r="G103" s="65"/>
      <c r="H103" s="103">
        <f>'1.Approved Budget (=Signed)'!L85</f>
        <v>0</v>
      </c>
      <c r="I103" s="19"/>
      <c r="J103" s="104">
        <f>'2. Submitted Fin Rep by Benef '!L85</f>
        <v>0</v>
      </c>
      <c r="K103" s="19"/>
      <c r="L103" s="102" t="str">
        <f>'3.Rap Fin Benef ACCEPTE'!L85</f>
        <v>0</v>
      </c>
      <c r="M103" s="129"/>
    </row>
    <row r="104" spans="1:13" s="72" customFormat="1" ht="15.75" x14ac:dyDescent="0.25">
      <c r="A104" s="620" t="s">
        <v>21</v>
      </c>
      <c r="B104" s="621"/>
      <c r="C104" s="621"/>
      <c r="D104" s="621"/>
      <c r="E104" s="621"/>
      <c r="F104" s="621"/>
      <c r="G104" s="65"/>
      <c r="H104" s="103">
        <f>'1.Approved Budget (=Signed)'!L86</f>
        <v>0</v>
      </c>
      <c r="I104" s="19"/>
      <c r="J104" s="104">
        <f>'2. Submitted Fin Rep by Benef '!L86</f>
        <v>0</v>
      </c>
      <c r="K104" s="19"/>
      <c r="L104" s="102" t="str">
        <f>'3.Rap Fin Benef ACCEPTE'!L86</f>
        <v>0</v>
      </c>
      <c r="M104" s="129"/>
    </row>
    <row r="105" spans="1:13" s="72" customFormat="1" ht="15.75" x14ac:dyDescent="0.25">
      <c r="A105" s="629" t="s">
        <v>22</v>
      </c>
      <c r="B105" s="630"/>
      <c r="C105" s="630"/>
      <c r="D105" s="630"/>
      <c r="E105" s="630"/>
      <c r="F105" s="631"/>
      <c r="G105" s="65"/>
      <c r="H105" s="89">
        <f>'1.Approved Budget (=Signed)'!L87</f>
        <v>0</v>
      </c>
      <c r="I105" s="15"/>
      <c r="J105" s="90">
        <f>'2. Submitted Fin Rep by Benef '!L87</f>
        <v>0</v>
      </c>
      <c r="K105" s="15"/>
      <c r="L105" s="91">
        <f>'3.Rap Fin Benef ACCEPTE'!L87</f>
        <v>0</v>
      </c>
      <c r="M105" s="129"/>
    </row>
    <row r="106" spans="1:13" s="72" customFormat="1" ht="15.75" x14ac:dyDescent="0.25">
      <c r="A106" s="85"/>
      <c r="B106" s="86"/>
      <c r="C106" s="86"/>
      <c r="D106" s="86"/>
      <c r="E106" s="86"/>
      <c r="F106" s="87" t="s">
        <v>26</v>
      </c>
      <c r="G106" s="65"/>
      <c r="H106" s="84">
        <f>'1.Approved Budget (=Signed)'!V87</f>
        <v>0</v>
      </c>
      <c r="I106" s="15"/>
      <c r="J106" s="82">
        <f>'2. Submitted Fin Rep by Benef '!V87</f>
        <v>0</v>
      </c>
      <c r="K106" s="15"/>
      <c r="L106" s="80">
        <f>'3.Rap Fin Benef ACCEPTE'!V87</f>
        <v>0</v>
      </c>
      <c r="M106" s="129"/>
    </row>
    <row r="107" spans="1:13" s="69" customFormat="1" ht="5.25" customHeight="1" x14ac:dyDescent="0.25">
      <c r="A107" s="28"/>
      <c r="B107" s="15"/>
      <c r="C107" s="15"/>
      <c r="D107" s="15"/>
      <c r="E107" s="15"/>
      <c r="F107" s="15"/>
      <c r="G107" s="15"/>
      <c r="H107" s="15"/>
      <c r="I107" s="15"/>
      <c r="J107" s="15"/>
      <c r="K107" s="70"/>
      <c r="L107" s="15"/>
    </row>
    <row r="108" spans="1:13" s="72" customFormat="1" ht="26.25" customHeight="1" x14ac:dyDescent="0.25">
      <c r="D108" s="643" t="s">
        <v>254</v>
      </c>
      <c r="E108" s="643"/>
      <c r="F108" s="643"/>
      <c r="G108" s="75"/>
      <c r="H108" s="623">
        <f>'1.Approved Budget (=Signed)'!B89</f>
        <v>0</v>
      </c>
      <c r="I108" s="624"/>
      <c r="J108" s="624"/>
      <c r="K108" s="624"/>
      <c r="L108" s="625"/>
      <c r="M108" s="129"/>
    </row>
    <row r="109" spans="1:13" s="72" customFormat="1" ht="15.75" x14ac:dyDescent="0.25">
      <c r="D109" s="626" t="s">
        <v>253</v>
      </c>
      <c r="E109" s="627"/>
      <c r="F109" s="628"/>
      <c r="G109" s="76"/>
      <c r="H109" s="77">
        <f>'1.Approved Budget (=Signed)'!F89</f>
        <v>0</v>
      </c>
      <c r="I109" s="70"/>
      <c r="J109" s="77">
        <f>'2. Submitted Fin Rep by Benef '!F89</f>
        <v>0</v>
      </c>
      <c r="K109" s="74"/>
      <c r="L109" s="77" t="str">
        <f>'3.Rap Fin Benef ACCEPTE'!F89</f>
        <v/>
      </c>
      <c r="M109" s="129"/>
    </row>
    <row r="110" spans="1:13" s="72" customFormat="1" ht="15.75" x14ac:dyDescent="0.25">
      <c r="D110" s="617" t="s">
        <v>8</v>
      </c>
      <c r="E110" s="618"/>
      <c r="F110" s="619"/>
      <c r="G110" s="71"/>
      <c r="H110" s="73">
        <f>'1.Approved Budget (=Signed)'!H89</f>
        <v>0</v>
      </c>
      <c r="I110" s="70"/>
      <c r="J110" s="73">
        <f>'2. Submitted Fin Rep by Benef '!H89</f>
        <v>0</v>
      </c>
      <c r="K110" s="70"/>
      <c r="L110" s="328" t="str">
        <f>'3.Rap Fin Benef ACCEPTE'!H89</f>
        <v/>
      </c>
      <c r="M110" s="129"/>
    </row>
    <row r="111" spans="1:13" s="72" customFormat="1" ht="15.75" x14ac:dyDescent="0.25">
      <c r="A111" s="620" t="s">
        <v>15</v>
      </c>
      <c r="B111" s="621"/>
      <c r="C111" s="621"/>
      <c r="D111" s="621"/>
      <c r="E111" s="621"/>
      <c r="F111" s="621"/>
      <c r="G111" s="65"/>
      <c r="H111" s="97">
        <f>'1.Approved Budget (=Signed)'!L90</f>
        <v>0</v>
      </c>
      <c r="I111" s="19"/>
      <c r="J111" s="98">
        <f>'2. Submitted Fin Rep by Benef '!L90</f>
        <v>0</v>
      </c>
      <c r="K111" s="19"/>
      <c r="L111" s="99" t="str">
        <f>'3.Rap Fin Benef ACCEPTE'!L90</f>
        <v>0</v>
      </c>
      <c r="M111" s="129"/>
    </row>
    <row r="112" spans="1:13" s="72" customFormat="1" ht="15.75" x14ac:dyDescent="0.25">
      <c r="A112" s="620" t="s">
        <v>16</v>
      </c>
      <c r="B112" s="621"/>
      <c r="C112" s="621"/>
      <c r="D112" s="621"/>
      <c r="E112" s="621"/>
      <c r="F112" s="621"/>
      <c r="G112" s="65"/>
      <c r="H112" s="103">
        <f>'1.Approved Budget (=Signed)'!L91</f>
        <v>0</v>
      </c>
      <c r="I112" s="19"/>
      <c r="J112" s="104">
        <f>'2. Submitted Fin Rep by Benef '!L91</f>
        <v>0</v>
      </c>
      <c r="K112" s="19"/>
      <c r="L112" s="102" t="str">
        <f>'3.Rap Fin Benef ACCEPTE'!L91</f>
        <v>0</v>
      </c>
      <c r="M112" s="129"/>
    </row>
    <row r="113" spans="1:13" s="72" customFormat="1" ht="15.75" x14ac:dyDescent="0.25">
      <c r="A113" s="620" t="s">
        <v>17</v>
      </c>
      <c r="B113" s="621"/>
      <c r="C113" s="621"/>
      <c r="D113" s="621"/>
      <c r="E113" s="621"/>
      <c r="F113" s="621"/>
      <c r="G113" s="65"/>
      <c r="H113" s="103">
        <f>'1.Approved Budget (=Signed)'!L92</f>
        <v>0</v>
      </c>
      <c r="I113" s="19"/>
      <c r="J113" s="104">
        <f>'2. Submitted Fin Rep by Benef '!L92</f>
        <v>0</v>
      </c>
      <c r="K113" s="19"/>
      <c r="L113" s="102" t="str">
        <f>'3.Rap Fin Benef ACCEPTE'!L92</f>
        <v>0</v>
      </c>
      <c r="M113" s="129"/>
    </row>
    <row r="114" spans="1:13" s="72" customFormat="1" ht="15.75" x14ac:dyDescent="0.25">
      <c r="A114" s="620" t="s">
        <v>18</v>
      </c>
      <c r="B114" s="621"/>
      <c r="C114" s="621"/>
      <c r="D114" s="621"/>
      <c r="E114" s="621"/>
      <c r="F114" s="621"/>
      <c r="G114" s="65"/>
      <c r="H114" s="103">
        <f>'1.Approved Budget (=Signed)'!L93</f>
        <v>0</v>
      </c>
      <c r="I114" s="19"/>
      <c r="J114" s="104">
        <f>'2. Submitted Fin Rep by Benef '!L93</f>
        <v>0</v>
      </c>
      <c r="K114" s="19"/>
      <c r="L114" s="102" t="str">
        <f>'3.Rap Fin Benef ACCEPTE'!L93</f>
        <v>0</v>
      </c>
      <c r="M114" s="129"/>
    </row>
    <row r="115" spans="1:13" s="72" customFormat="1" ht="15.75" x14ac:dyDescent="0.25">
      <c r="A115" s="620" t="s">
        <v>19</v>
      </c>
      <c r="B115" s="621"/>
      <c r="C115" s="621"/>
      <c r="D115" s="621"/>
      <c r="E115" s="621"/>
      <c r="F115" s="621"/>
      <c r="G115" s="65"/>
      <c r="H115" s="103">
        <f>'1.Approved Budget (=Signed)'!L94</f>
        <v>0</v>
      </c>
      <c r="I115" s="19"/>
      <c r="J115" s="104">
        <f>'2. Submitted Fin Rep by Benef '!L94</f>
        <v>0</v>
      </c>
      <c r="K115" s="19"/>
      <c r="L115" s="102" t="str">
        <f>'3.Rap Fin Benef ACCEPTE'!L94</f>
        <v>0</v>
      </c>
      <c r="M115" s="129"/>
    </row>
    <row r="116" spans="1:13" s="72" customFormat="1" ht="15.75" x14ac:dyDescent="0.25">
      <c r="A116" s="620" t="s">
        <v>20</v>
      </c>
      <c r="B116" s="621"/>
      <c r="C116" s="621"/>
      <c r="D116" s="621"/>
      <c r="E116" s="621"/>
      <c r="F116" s="621"/>
      <c r="G116" s="65"/>
      <c r="H116" s="103">
        <f>'1.Approved Budget (=Signed)'!L95</f>
        <v>0</v>
      </c>
      <c r="I116" s="19"/>
      <c r="J116" s="104">
        <f>'2. Submitted Fin Rep by Benef '!L95</f>
        <v>0</v>
      </c>
      <c r="K116" s="19"/>
      <c r="L116" s="102" t="str">
        <f>'3.Rap Fin Benef ACCEPTE'!L95</f>
        <v>0</v>
      </c>
      <c r="M116" s="129"/>
    </row>
    <row r="117" spans="1:13" s="72" customFormat="1" ht="15.75" x14ac:dyDescent="0.25">
      <c r="A117" s="620" t="s">
        <v>21</v>
      </c>
      <c r="B117" s="621"/>
      <c r="C117" s="621"/>
      <c r="D117" s="621"/>
      <c r="E117" s="621"/>
      <c r="F117" s="621"/>
      <c r="G117" s="65"/>
      <c r="H117" s="103">
        <f>'1.Approved Budget (=Signed)'!L96</f>
        <v>0</v>
      </c>
      <c r="I117" s="19"/>
      <c r="J117" s="104">
        <f>'2. Submitted Fin Rep by Benef '!L96</f>
        <v>0</v>
      </c>
      <c r="K117" s="19"/>
      <c r="L117" s="102" t="str">
        <f>'3.Rap Fin Benef ACCEPTE'!L96</f>
        <v>0</v>
      </c>
      <c r="M117" s="129"/>
    </row>
    <row r="118" spans="1:13" s="72" customFormat="1" ht="15.75" x14ac:dyDescent="0.25">
      <c r="A118" s="629" t="s">
        <v>22</v>
      </c>
      <c r="B118" s="630"/>
      <c r="C118" s="630"/>
      <c r="D118" s="630"/>
      <c r="E118" s="630"/>
      <c r="F118" s="631"/>
      <c r="G118" s="65"/>
      <c r="H118" s="89">
        <f>'1.Approved Budget (=Signed)'!L97</f>
        <v>0</v>
      </c>
      <c r="I118" s="15"/>
      <c r="J118" s="90">
        <f>'2. Submitted Fin Rep by Benef '!L97</f>
        <v>0</v>
      </c>
      <c r="K118" s="15"/>
      <c r="L118" s="91">
        <f>'3.Rap Fin Benef ACCEPTE'!L97</f>
        <v>0</v>
      </c>
      <c r="M118" s="129"/>
    </row>
    <row r="119" spans="1:13" s="72" customFormat="1" ht="15.75" x14ac:dyDescent="0.25">
      <c r="A119" s="85"/>
      <c r="B119" s="86"/>
      <c r="C119" s="86"/>
      <c r="D119" s="86"/>
      <c r="E119" s="86"/>
      <c r="F119" s="87" t="s">
        <v>26</v>
      </c>
      <c r="G119" s="65"/>
      <c r="H119" s="84">
        <f>'1.Approved Budget (=Signed)'!V97</f>
        <v>0</v>
      </c>
      <c r="I119" s="15"/>
      <c r="J119" s="82">
        <f>'2. Submitted Fin Rep by Benef '!V97</f>
        <v>0</v>
      </c>
      <c r="K119" s="15"/>
      <c r="L119" s="80">
        <f>'3.Rap Fin Benef ACCEPTE'!V97</f>
        <v>0</v>
      </c>
      <c r="M119" s="129"/>
    </row>
    <row r="120" spans="1:13" s="69" customFormat="1" ht="5.25" customHeight="1" x14ac:dyDescent="0.25">
      <c r="A120" s="28"/>
      <c r="B120" s="15"/>
      <c r="C120" s="15"/>
      <c r="D120" s="15"/>
      <c r="E120" s="15"/>
      <c r="F120" s="15"/>
      <c r="G120" s="15"/>
      <c r="H120" s="15"/>
      <c r="I120" s="15"/>
      <c r="J120" s="15"/>
      <c r="K120" s="70"/>
      <c r="L120" s="15"/>
    </row>
    <row r="121" spans="1:13" s="72" customFormat="1" ht="24.75" customHeight="1" x14ac:dyDescent="0.25">
      <c r="D121" s="643" t="s">
        <v>254</v>
      </c>
      <c r="E121" s="643"/>
      <c r="F121" s="643"/>
      <c r="G121" s="75"/>
      <c r="H121" s="623">
        <f>'1.Approved Budget (=Signed)'!B99</f>
        <v>0</v>
      </c>
      <c r="I121" s="624"/>
      <c r="J121" s="624"/>
      <c r="K121" s="624"/>
      <c r="L121" s="625"/>
      <c r="M121" s="129"/>
    </row>
    <row r="122" spans="1:13" s="72" customFormat="1" ht="15.75" x14ac:dyDescent="0.25">
      <c r="D122" s="626" t="s">
        <v>253</v>
      </c>
      <c r="E122" s="627"/>
      <c r="F122" s="628"/>
      <c r="G122" s="76"/>
      <c r="H122" s="77">
        <f>'1.Approved Budget (=Signed)'!F99</f>
        <v>0</v>
      </c>
      <c r="I122" s="70"/>
      <c r="J122" s="77">
        <f>'2. Submitted Fin Rep by Benef '!F99</f>
        <v>0</v>
      </c>
      <c r="K122" s="74"/>
      <c r="L122" s="77" t="str">
        <f>'3.Rap Fin Benef ACCEPTE'!F99</f>
        <v/>
      </c>
      <c r="M122" s="129"/>
    </row>
    <row r="123" spans="1:13" s="72" customFormat="1" ht="15.75" x14ac:dyDescent="0.25">
      <c r="D123" s="617" t="s">
        <v>8</v>
      </c>
      <c r="E123" s="618"/>
      <c r="F123" s="619"/>
      <c r="G123" s="71"/>
      <c r="H123" s="73">
        <f>'1.Approved Budget (=Signed)'!H99</f>
        <v>0</v>
      </c>
      <c r="I123" s="70"/>
      <c r="J123" s="73">
        <f>'2. Submitted Fin Rep by Benef '!H99</f>
        <v>0</v>
      </c>
      <c r="K123" s="70"/>
      <c r="L123" s="328" t="str">
        <f>'3.Rap Fin Benef ACCEPTE'!H99</f>
        <v/>
      </c>
      <c r="M123" s="129"/>
    </row>
    <row r="124" spans="1:13" s="72" customFormat="1" ht="15.75" x14ac:dyDescent="0.25">
      <c r="A124" s="620" t="s">
        <v>15</v>
      </c>
      <c r="B124" s="621"/>
      <c r="C124" s="621"/>
      <c r="D124" s="621"/>
      <c r="E124" s="621"/>
      <c r="F124" s="621"/>
      <c r="G124" s="65"/>
      <c r="H124" s="97">
        <f>'1.Approved Budget (=Signed)'!L100</f>
        <v>0</v>
      </c>
      <c r="I124" s="19"/>
      <c r="J124" s="98">
        <f>'2. Submitted Fin Rep by Benef '!L100</f>
        <v>0</v>
      </c>
      <c r="K124" s="19"/>
      <c r="L124" s="99" t="str">
        <f>'3.Rap Fin Benef ACCEPTE'!L100</f>
        <v>0</v>
      </c>
      <c r="M124" s="129"/>
    </row>
    <row r="125" spans="1:13" s="72" customFormat="1" ht="15.75" x14ac:dyDescent="0.25">
      <c r="A125" s="620" t="s">
        <v>16</v>
      </c>
      <c r="B125" s="621"/>
      <c r="C125" s="621"/>
      <c r="D125" s="621"/>
      <c r="E125" s="621"/>
      <c r="F125" s="621"/>
      <c r="G125" s="65"/>
      <c r="H125" s="103">
        <f>'1.Approved Budget (=Signed)'!L101</f>
        <v>0</v>
      </c>
      <c r="I125" s="19"/>
      <c r="J125" s="104">
        <f>'2. Submitted Fin Rep by Benef '!L101</f>
        <v>0</v>
      </c>
      <c r="K125" s="19"/>
      <c r="L125" s="102" t="str">
        <f>'3.Rap Fin Benef ACCEPTE'!L101</f>
        <v>0</v>
      </c>
      <c r="M125" s="129"/>
    </row>
    <row r="126" spans="1:13" s="72" customFormat="1" ht="15.75" x14ac:dyDescent="0.25">
      <c r="A126" s="620" t="s">
        <v>17</v>
      </c>
      <c r="B126" s="621"/>
      <c r="C126" s="621"/>
      <c r="D126" s="621"/>
      <c r="E126" s="621"/>
      <c r="F126" s="621"/>
      <c r="G126" s="65"/>
      <c r="H126" s="103">
        <f>'1.Approved Budget (=Signed)'!L102</f>
        <v>0</v>
      </c>
      <c r="I126" s="19"/>
      <c r="J126" s="104">
        <f>'2. Submitted Fin Rep by Benef '!L102</f>
        <v>0</v>
      </c>
      <c r="K126" s="19"/>
      <c r="L126" s="102" t="str">
        <f>'3.Rap Fin Benef ACCEPTE'!L102</f>
        <v>0</v>
      </c>
      <c r="M126" s="129"/>
    </row>
    <row r="127" spans="1:13" s="72" customFormat="1" ht="15.75" x14ac:dyDescent="0.25">
      <c r="A127" s="620" t="s">
        <v>18</v>
      </c>
      <c r="B127" s="621"/>
      <c r="C127" s="621"/>
      <c r="D127" s="621"/>
      <c r="E127" s="621"/>
      <c r="F127" s="621"/>
      <c r="G127" s="65"/>
      <c r="H127" s="103">
        <f>'1.Approved Budget (=Signed)'!L103</f>
        <v>0</v>
      </c>
      <c r="I127" s="19"/>
      <c r="J127" s="104">
        <f>'2. Submitted Fin Rep by Benef '!L103</f>
        <v>0</v>
      </c>
      <c r="K127" s="19"/>
      <c r="L127" s="102" t="str">
        <f>'3.Rap Fin Benef ACCEPTE'!L103</f>
        <v>0</v>
      </c>
      <c r="M127" s="129"/>
    </row>
    <row r="128" spans="1:13" s="72" customFormat="1" ht="15.75" x14ac:dyDescent="0.25">
      <c r="A128" s="620" t="s">
        <v>19</v>
      </c>
      <c r="B128" s="621"/>
      <c r="C128" s="621"/>
      <c r="D128" s="621"/>
      <c r="E128" s="621"/>
      <c r="F128" s="621"/>
      <c r="G128" s="65"/>
      <c r="H128" s="103">
        <f>'1.Approved Budget (=Signed)'!L104</f>
        <v>0</v>
      </c>
      <c r="I128" s="19"/>
      <c r="J128" s="104">
        <f>'2. Submitted Fin Rep by Benef '!L104</f>
        <v>0</v>
      </c>
      <c r="K128" s="19"/>
      <c r="L128" s="102" t="str">
        <f>'3.Rap Fin Benef ACCEPTE'!L104</f>
        <v>0</v>
      </c>
      <c r="M128" s="129"/>
    </row>
    <row r="129" spans="1:13" s="72" customFormat="1" ht="15.75" x14ac:dyDescent="0.25">
      <c r="A129" s="620" t="s">
        <v>20</v>
      </c>
      <c r="B129" s="621"/>
      <c r="C129" s="621"/>
      <c r="D129" s="621"/>
      <c r="E129" s="621"/>
      <c r="F129" s="621"/>
      <c r="G129" s="65"/>
      <c r="H129" s="103">
        <f>'1.Approved Budget (=Signed)'!L105</f>
        <v>0</v>
      </c>
      <c r="I129" s="19"/>
      <c r="J129" s="104">
        <f>'2. Submitted Fin Rep by Benef '!L105</f>
        <v>0</v>
      </c>
      <c r="K129" s="19"/>
      <c r="L129" s="102" t="str">
        <f>'3.Rap Fin Benef ACCEPTE'!L105</f>
        <v>0</v>
      </c>
      <c r="M129" s="129"/>
    </row>
    <row r="130" spans="1:13" s="72" customFormat="1" ht="15.75" x14ac:dyDescent="0.25">
      <c r="A130" s="620" t="s">
        <v>21</v>
      </c>
      <c r="B130" s="621"/>
      <c r="C130" s="621"/>
      <c r="D130" s="621"/>
      <c r="E130" s="621"/>
      <c r="F130" s="621"/>
      <c r="G130" s="65"/>
      <c r="H130" s="103">
        <f>'1.Approved Budget (=Signed)'!L106</f>
        <v>0</v>
      </c>
      <c r="I130" s="19"/>
      <c r="J130" s="104">
        <f>'2. Submitted Fin Rep by Benef '!L106</f>
        <v>0</v>
      </c>
      <c r="K130" s="19"/>
      <c r="L130" s="102" t="str">
        <f>'3.Rap Fin Benef ACCEPTE'!L106</f>
        <v>0</v>
      </c>
      <c r="M130" s="129"/>
    </row>
    <row r="131" spans="1:13" s="72" customFormat="1" ht="15.75" x14ac:dyDescent="0.25">
      <c r="A131" s="629" t="s">
        <v>22</v>
      </c>
      <c r="B131" s="630"/>
      <c r="C131" s="630"/>
      <c r="D131" s="630"/>
      <c r="E131" s="630"/>
      <c r="F131" s="631"/>
      <c r="G131" s="65"/>
      <c r="H131" s="89">
        <f>'1.Approved Budget (=Signed)'!L107</f>
        <v>0</v>
      </c>
      <c r="I131" s="15"/>
      <c r="J131" s="90">
        <f>'2. Submitted Fin Rep by Benef '!L107</f>
        <v>0</v>
      </c>
      <c r="K131" s="15"/>
      <c r="L131" s="91">
        <f>'3.Rap Fin Benef ACCEPTE'!L107</f>
        <v>0</v>
      </c>
      <c r="M131" s="129"/>
    </row>
    <row r="132" spans="1:13" s="72" customFormat="1" ht="15.75" x14ac:dyDescent="0.25">
      <c r="A132" s="85"/>
      <c r="B132" s="86"/>
      <c r="C132" s="86"/>
      <c r="D132" s="86"/>
      <c r="E132" s="86"/>
      <c r="F132" s="87" t="s">
        <v>26</v>
      </c>
      <c r="G132" s="65"/>
      <c r="H132" s="84">
        <f>'1.Approved Budget (=Signed)'!V107</f>
        <v>0</v>
      </c>
      <c r="I132" s="15"/>
      <c r="J132" s="82">
        <f>'2. Submitted Fin Rep by Benef '!V107</f>
        <v>0</v>
      </c>
      <c r="K132" s="15"/>
      <c r="L132" s="80">
        <f>'3.Rap Fin Benef ACCEPTE'!V107</f>
        <v>0</v>
      </c>
      <c r="M132" s="129"/>
    </row>
    <row r="133" spans="1:13" s="69" customFormat="1" ht="5.25" customHeight="1" x14ac:dyDescent="0.25">
      <c r="A133" s="28"/>
      <c r="B133" s="15"/>
      <c r="C133" s="15"/>
      <c r="D133" s="15"/>
      <c r="E133" s="15"/>
      <c r="F133" s="15"/>
      <c r="G133" s="15"/>
      <c r="H133" s="15"/>
      <c r="I133" s="15"/>
      <c r="J133" s="15"/>
      <c r="K133" s="70"/>
      <c r="L133" s="15"/>
    </row>
    <row r="134" spans="1:13" s="72" customFormat="1" ht="27" customHeight="1" x14ac:dyDescent="0.25">
      <c r="D134" s="643" t="s">
        <v>254</v>
      </c>
      <c r="E134" s="643"/>
      <c r="F134" s="643"/>
      <c r="G134" s="75"/>
      <c r="H134" s="623">
        <f>'1.Approved Budget (=Signed)'!B109</f>
        <v>0</v>
      </c>
      <c r="I134" s="624"/>
      <c r="J134" s="624"/>
      <c r="K134" s="624"/>
      <c r="L134" s="625"/>
      <c r="M134" s="129"/>
    </row>
    <row r="135" spans="1:13" s="72" customFormat="1" ht="15.75" x14ac:dyDescent="0.25">
      <c r="D135" s="626" t="s">
        <v>253</v>
      </c>
      <c r="E135" s="627"/>
      <c r="F135" s="628"/>
      <c r="G135" s="76"/>
      <c r="H135" s="77">
        <f>'1.Approved Budget (=Signed)'!F109</f>
        <v>0</v>
      </c>
      <c r="I135" s="70"/>
      <c r="J135" s="77">
        <f>'2. Submitted Fin Rep by Benef '!F109</f>
        <v>0</v>
      </c>
      <c r="K135" s="74"/>
      <c r="L135" s="77" t="str">
        <f>'3.Rap Fin Benef ACCEPTE'!F109</f>
        <v/>
      </c>
      <c r="M135" s="129"/>
    </row>
    <row r="136" spans="1:13" s="72" customFormat="1" ht="15.75" x14ac:dyDescent="0.25">
      <c r="D136" s="617" t="s">
        <v>8</v>
      </c>
      <c r="E136" s="618"/>
      <c r="F136" s="619"/>
      <c r="G136" s="71"/>
      <c r="H136" s="73">
        <f>'1.Approved Budget (=Signed)'!H109</f>
        <v>0</v>
      </c>
      <c r="I136" s="70"/>
      <c r="J136" s="328">
        <f>'2. Submitted Fin Rep by Benef '!H109</f>
        <v>0</v>
      </c>
      <c r="K136" s="70"/>
      <c r="L136" s="328" t="str">
        <f>'3.Rap Fin Benef ACCEPTE'!H109</f>
        <v/>
      </c>
      <c r="M136" s="129"/>
    </row>
    <row r="137" spans="1:13" s="72" customFormat="1" ht="15.75" x14ac:dyDescent="0.25">
      <c r="A137" s="620" t="s">
        <v>15</v>
      </c>
      <c r="B137" s="621"/>
      <c r="C137" s="621"/>
      <c r="D137" s="621"/>
      <c r="E137" s="621"/>
      <c r="F137" s="621"/>
      <c r="G137" s="65"/>
      <c r="H137" s="97">
        <f>'1.Approved Budget (=Signed)'!L110</f>
        <v>0</v>
      </c>
      <c r="I137" s="19"/>
      <c r="J137" s="98">
        <f>'2. Submitted Fin Rep by Benef '!L110</f>
        <v>0</v>
      </c>
      <c r="K137" s="19"/>
      <c r="L137" s="99" t="str">
        <f>'3.Rap Fin Benef ACCEPTE'!L110</f>
        <v>0</v>
      </c>
      <c r="M137" s="129"/>
    </row>
    <row r="138" spans="1:13" s="72" customFormat="1" ht="15.75" x14ac:dyDescent="0.25">
      <c r="A138" s="620" t="s">
        <v>16</v>
      </c>
      <c r="B138" s="621"/>
      <c r="C138" s="621"/>
      <c r="D138" s="621"/>
      <c r="E138" s="621"/>
      <c r="F138" s="621"/>
      <c r="G138" s="65"/>
      <c r="H138" s="103">
        <f>'1.Approved Budget (=Signed)'!L111</f>
        <v>0</v>
      </c>
      <c r="I138" s="19"/>
      <c r="J138" s="104">
        <f>'2. Submitted Fin Rep by Benef '!L111</f>
        <v>0</v>
      </c>
      <c r="K138" s="19"/>
      <c r="L138" s="102" t="str">
        <f>'3.Rap Fin Benef ACCEPTE'!L111</f>
        <v>0</v>
      </c>
      <c r="M138" s="129"/>
    </row>
    <row r="139" spans="1:13" s="72" customFormat="1" ht="15.75" x14ac:dyDescent="0.25">
      <c r="A139" s="620" t="s">
        <v>17</v>
      </c>
      <c r="B139" s="621"/>
      <c r="C139" s="621"/>
      <c r="D139" s="621"/>
      <c r="E139" s="621"/>
      <c r="F139" s="621"/>
      <c r="G139" s="65"/>
      <c r="H139" s="103">
        <f>'1.Approved Budget (=Signed)'!L112</f>
        <v>0</v>
      </c>
      <c r="I139" s="19"/>
      <c r="J139" s="104">
        <f>'2. Submitted Fin Rep by Benef '!L112</f>
        <v>0</v>
      </c>
      <c r="K139" s="19"/>
      <c r="L139" s="102" t="str">
        <f>'3.Rap Fin Benef ACCEPTE'!L112</f>
        <v>0</v>
      </c>
      <c r="M139" s="129"/>
    </row>
    <row r="140" spans="1:13" s="72" customFormat="1" ht="15.75" x14ac:dyDescent="0.25">
      <c r="A140" s="620" t="s">
        <v>18</v>
      </c>
      <c r="B140" s="621"/>
      <c r="C140" s="621"/>
      <c r="D140" s="621"/>
      <c r="E140" s="621"/>
      <c r="F140" s="621"/>
      <c r="G140" s="65"/>
      <c r="H140" s="103">
        <f>'1.Approved Budget (=Signed)'!L113</f>
        <v>0</v>
      </c>
      <c r="I140" s="19"/>
      <c r="J140" s="104">
        <f>'2. Submitted Fin Rep by Benef '!L113</f>
        <v>0</v>
      </c>
      <c r="K140" s="19"/>
      <c r="L140" s="102" t="str">
        <f>'3.Rap Fin Benef ACCEPTE'!L113</f>
        <v>0</v>
      </c>
      <c r="M140" s="129"/>
    </row>
    <row r="141" spans="1:13" s="72" customFormat="1" ht="15.75" x14ac:dyDescent="0.25">
      <c r="A141" s="620" t="s">
        <v>19</v>
      </c>
      <c r="B141" s="621"/>
      <c r="C141" s="621"/>
      <c r="D141" s="621"/>
      <c r="E141" s="621"/>
      <c r="F141" s="621"/>
      <c r="G141" s="65"/>
      <c r="H141" s="103">
        <f>'1.Approved Budget (=Signed)'!L114</f>
        <v>0</v>
      </c>
      <c r="I141" s="19"/>
      <c r="J141" s="104">
        <f>'2. Submitted Fin Rep by Benef '!L114</f>
        <v>0</v>
      </c>
      <c r="K141" s="19"/>
      <c r="L141" s="102" t="str">
        <f>'3.Rap Fin Benef ACCEPTE'!L114</f>
        <v>0</v>
      </c>
      <c r="M141" s="129"/>
    </row>
    <row r="142" spans="1:13" s="72" customFormat="1" ht="15.75" x14ac:dyDescent="0.25">
      <c r="A142" s="620" t="s">
        <v>20</v>
      </c>
      <c r="B142" s="621"/>
      <c r="C142" s="621"/>
      <c r="D142" s="621"/>
      <c r="E142" s="621"/>
      <c r="F142" s="621"/>
      <c r="G142" s="65"/>
      <c r="H142" s="103">
        <f>'1.Approved Budget (=Signed)'!L115</f>
        <v>0</v>
      </c>
      <c r="I142" s="19"/>
      <c r="J142" s="104">
        <f>'2. Submitted Fin Rep by Benef '!L115</f>
        <v>0</v>
      </c>
      <c r="K142" s="19"/>
      <c r="L142" s="102" t="str">
        <f>'3.Rap Fin Benef ACCEPTE'!L115</f>
        <v>0</v>
      </c>
      <c r="M142" s="129"/>
    </row>
    <row r="143" spans="1:13" s="72" customFormat="1" ht="15.75" x14ac:dyDescent="0.25">
      <c r="A143" s="620" t="s">
        <v>21</v>
      </c>
      <c r="B143" s="621"/>
      <c r="C143" s="621"/>
      <c r="D143" s="621"/>
      <c r="E143" s="621"/>
      <c r="F143" s="621"/>
      <c r="G143" s="65"/>
      <c r="H143" s="103">
        <f>'1.Approved Budget (=Signed)'!L116</f>
        <v>0</v>
      </c>
      <c r="I143" s="19"/>
      <c r="J143" s="104">
        <f>'2. Submitted Fin Rep by Benef '!L116</f>
        <v>0</v>
      </c>
      <c r="K143" s="19"/>
      <c r="L143" s="102" t="str">
        <f>'3.Rap Fin Benef ACCEPTE'!L116</f>
        <v>0</v>
      </c>
      <c r="M143" s="129"/>
    </row>
    <row r="144" spans="1:13" s="72" customFormat="1" ht="15.75" x14ac:dyDescent="0.25">
      <c r="A144" s="629" t="s">
        <v>22</v>
      </c>
      <c r="B144" s="630"/>
      <c r="C144" s="630"/>
      <c r="D144" s="630"/>
      <c r="E144" s="630"/>
      <c r="F144" s="631"/>
      <c r="G144" s="65"/>
      <c r="H144" s="89">
        <f>'1.Approved Budget (=Signed)'!L117</f>
        <v>0</v>
      </c>
      <c r="I144" s="15"/>
      <c r="J144" s="90">
        <f>'2. Submitted Fin Rep by Benef '!L117</f>
        <v>0</v>
      </c>
      <c r="K144" s="15"/>
      <c r="L144" s="91">
        <f>'3.Rap Fin Benef ACCEPTE'!L117</f>
        <v>0</v>
      </c>
      <c r="M144" s="129"/>
    </row>
    <row r="145" spans="1:13" s="72" customFormat="1" ht="15.75" x14ac:dyDescent="0.25">
      <c r="A145" s="85"/>
      <c r="B145" s="86"/>
      <c r="C145" s="86"/>
      <c r="D145" s="86"/>
      <c r="E145" s="86"/>
      <c r="F145" s="87" t="s">
        <v>26</v>
      </c>
      <c r="G145" s="65"/>
      <c r="H145" s="84">
        <f>'1.Approved Budget (=Signed)'!V117</f>
        <v>0</v>
      </c>
      <c r="I145" s="15"/>
      <c r="J145" s="82">
        <f>'2. Submitted Fin Rep by Benef '!V117</f>
        <v>0</v>
      </c>
      <c r="K145" s="15"/>
      <c r="L145" s="80">
        <f>'3.Rap Fin Benef ACCEPTE'!V117</f>
        <v>0</v>
      </c>
      <c r="M145" s="129"/>
    </row>
    <row r="146" spans="1:13" s="69" customFormat="1" ht="5.25" customHeight="1" x14ac:dyDescent="0.25">
      <c r="A146" s="28"/>
      <c r="B146" s="15"/>
      <c r="C146" s="15"/>
      <c r="D146" s="15"/>
      <c r="E146" s="15"/>
      <c r="F146" s="15"/>
      <c r="G146" s="15"/>
      <c r="H146" s="15"/>
      <c r="I146" s="15"/>
      <c r="J146" s="15"/>
      <c r="K146" s="70"/>
      <c r="L146" s="15"/>
    </row>
    <row r="147" spans="1:13" s="72" customFormat="1" ht="15.75" customHeight="1" x14ac:dyDescent="0.25">
      <c r="A147" s="622" t="s">
        <v>24</v>
      </c>
      <c r="B147" s="622"/>
      <c r="C147" s="622"/>
      <c r="D147" s="622"/>
      <c r="E147" s="622"/>
      <c r="F147" s="622"/>
      <c r="G147" s="65"/>
      <c r="H147" s="78">
        <f>'1.Approved Budget (=Signed)'!V121</f>
        <v>0</v>
      </c>
      <c r="I147" s="15"/>
      <c r="J147" s="105">
        <f>'2. Submitted Fin Rep by Benef '!V121</f>
        <v>0</v>
      </c>
      <c r="K147" s="19"/>
      <c r="L147" s="106">
        <f>'3.Rap Fin Benef ACCEPTE'!V121</f>
        <v>0</v>
      </c>
      <c r="M147" s="129"/>
    </row>
    <row r="148" spans="1:13" s="72" customFormat="1" ht="16.5" customHeight="1" x14ac:dyDescent="0.25">
      <c r="A148" s="622" t="s">
        <v>256</v>
      </c>
      <c r="B148" s="622"/>
      <c r="C148" s="622"/>
      <c r="D148" s="622"/>
      <c r="E148" s="622"/>
      <c r="F148" s="622"/>
      <c r="G148" s="65"/>
      <c r="H148" s="78">
        <f>'1.Approved Budget (=Signed)'!V122</f>
        <v>0</v>
      </c>
      <c r="I148" s="15"/>
      <c r="J148" s="105">
        <f>'2. Submitted Fin Rep by Benef '!V122</f>
        <v>0</v>
      </c>
      <c r="K148" s="19"/>
      <c r="L148" s="106">
        <f>'3.Rap Fin Benef ACCEPTE'!V122</f>
        <v>0</v>
      </c>
      <c r="M148" s="129"/>
    </row>
    <row r="149" spans="1:13" s="72" customFormat="1" ht="15.75" customHeight="1" x14ac:dyDescent="0.25">
      <c r="A149" s="622" t="s">
        <v>26</v>
      </c>
      <c r="B149" s="622"/>
      <c r="C149" s="622"/>
      <c r="D149" s="622"/>
      <c r="E149" s="622"/>
      <c r="F149" s="622"/>
      <c r="G149" s="65"/>
      <c r="H149" s="78">
        <f>'1.Approved Budget (=Signed)'!V123</f>
        <v>0</v>
      </c>
      <c r="I149" s="15"/>
      <c r="J149" s="105">
        <f>'2. Submitted Fin Rep by Benef '!V123</f>
        <v>0</v>
      </c>
      <c r="K149" s="19"/>
      <c r="L149" s="106">
        <f>'3.Rap Fin Benef ACCEPTE'!V123</f>
        <v>0</v>
      </c>
      <c r="M149" s="129"/>
    </row>
    <row r="150" spans="1:13" s="72" customFormat="1" ht="15.75" hidden="1" customHeight="1" x14ac:dyDescent="0.25">
      <c r="A150" s="653" t="s">
        <v>27</v>
      </c>
      <c r="B150" s="654"/>
      <c r="C150" s="654"/>
      <c r="D150" s="654"/>
      <c r="E150" s="654"/>
      <c r="F150" s="655"/>
      <c r="G150" s="65"/>
      <c r="H150" s="92">
        <f>'1.Approved Budget (=Signed)'!V124</f>
        <v>0</v>
      </c>
      <c r="I150" s="15"/>
      <c r="J150" s="93">
        <f>'2. Submitted Fin Rep by Benef '!V124</f>
        <v>0</v>
      </c>
      <c r="K150" s="15"/>
      <c r="L150" s="95">
        <f>'3.Rap Fin Benef ACCEPTE'!V124</f>
        <v>0</v>
      </c>
      <c r="M150" s="129"/>
    </row>
    <row r="151" spans="1:13" s="72" customFormat="1" ht="15.75" x14ac:dyDescent="0.25">
      <c r="A151" s="622" t="s">
        <v>257</v>
      </c>
      <c r="B151" s="622"/>
      <c r="C151" s="622"/>
      <c r="D151" s="622"/>
      <c r="E151" s="622"/>
      <c r="F151" s="622"/>
      <c r="G151" s="65"/>
      <c r="H151" s="84">
        <f>'1.Approved Budget (=Signed)'!V125</f>
        <v>0</v>
      </c>
      <c r="I151" s="15" t="e">
        <f>H151/H149</f>
        <v>#DIV/0!</v>
      </c>
      <c r="J151" s="94">
        <f>'2. Submitted Fin Rep by Benef '!V125</f>
        <v>0</v>
      </c>
      <c r="K151" s="15" t="e">
        <f>J151/J149</f>
        <v>#DIV/0!</v>
      </c>
      <c r="L151" s="96">
        <f>'3.Rap Fin Benef ACCEPTE'!V125</f>
        <v>0</v>
      </c>
      <c r="M151" s="129" t="e">
        <f>L151/L149</f>
        <v>#DIV/0!</v>
      </c>
    </row>
    <row r="152" spans="1:13" s="72" customFormat="1" ht="17.45" customHeight="1" thickBot="1" x14ac:dyDescent="0.25">
      <c r="A152" s="38"/>
      <c r="B152" s="107"/>
      <c r="C152" s="108"/>
      <c r="D152" s="108"/>
      <c r="E152" s="108"/>
      <c r="F152" s="108"/>
      <c r="G152" s="108"/>
      <c r="H152" s="108"/>
      <c r="I152" s="120"/>
      <c r="J152" s="120"/>
      <c r="K152" s="120"/>
      <c r="L152" s="120"/>
      <c r="M152" s="120"/>
    </row>
    <row r="153" spans="1:13" s="121" customFormat="1" ht="30" customHeight="1" thickTop="1" thickBot="1" x14ac:dyDescent="0.3">
      <c r="A153" s="647" t="s">
        <v>251</v>
      </c>
      <c r="B153" s="648"/>
      <c r="C153" s="648"/>
      <c r="D153" s="648"/>
      <c r="E153" s="648"/>
      <c r="F153" s="648"/>
      <c r="G153" s="648"/>
      <c r="H153" s="649"/>
    </row>
    <row r="154" spans="1:13" s="121" customFormat="1" ht="13.5" thickTop="1" x14ac:dyDescent="0.25">
      <c r="A154" s="650" t="s">
        <v>227</v>
      </c>
      <c r="B154" s="651"/>
      <c r="C154" s="651"/>
      <c r="D154" s="651"/>
      <c r="E154" s="651"/>
      <c r="F154" s="652"/>
      <c r="H154" s="109">
        <f>H151</f>
        <v>0</v>
      </c>
      <c r="J154" s="122" t="s">
        <v>228</v>
      </c>
    </row>
    <row r="155" spans="1:13" s="121" customFormat="1" ht="12.75" x14ac:dyDescent="0.25">
      <c r="A155" s="633" t="s">
        <v>229</v>
      </c>
      <c r="B155" s="634"/>
      <c r="C155" s="634"/>
      <c r="D155" s="634"/>
      <c r="E155" s="634"/>
      <c r="F155" s="635"/>
      <c r="H155" s="110">
        <f>J151</f>
        <v>0</v>
      </c>
      <c r="J155" s="122" t="s">
        <v>230</v>
      </c>
    </row>
    <row r="156" spans="1:13" s="121" customFormat="1" ht="12.75" x14ac:dyDescent="0.25">
      <c r="A156" s="633" t="s">
        <v>231</v>
      </c>
      <c r="B156" s="634"/>
      <c r="C156" s="634"/>
      <c r="D156" s="634"/>
      <c r="E156" s="634"/>
      <c r="F156" s="635"/>
      <c r="H156" s="111">
        <f>L151</f>
        <v>0</v>
      </c>
      <c r="J156" s="122" t="s">
        <v>232</v>
      </c>
    </row>
    <row r="157" spans="1:13" s="121" customFormat="1" ht="4.5" customHeight="1" x14ac:dyDescent="0.25">
      <c r="A157" s="636"/>
      <c r="B157" s="636"/>
      <c r="C157" s="636"/>
      <c r="D157" s="636"/>
      <c r="E157" s="636"/>
      <c r="F157" s="636"/>
      <c r="H157" s="112"/>
    </row>
    <row r="158" spans="1:13" s="121" customFormat="1" ht="12.75" x14ac:dyDescent="0.25">
      <c r="A158" s="637" t="s">
        <v>233</v>
      </c>
      <c r="B158" s="638"/>
      <c r="C158" s="638"/>
      <c r="D158" s="638"/>
      <c r="E158" s="638"/>
      <c r="F158" s="639"/>
      <c r="H158" s="113">
        <f>MIN(H154:H156)</f>
        <v>0</v>
      </c>
    </row>
    <row r="159" spans="1:13" s="121" customFormat="1" ht="12.75" x14ac:dyDescent="0.25">
      <c r="A159" s="644" t="s">
        <v>234</v>
      </c>
      <c r="B159" s="645"/>
      <c r="C159" s="645"/>
      <c r="D159" s="645"/>
      <c r="E159" s="645"/>
      <c r="F159" s="646"/>
      <c r="H159" s="282"/>
    </row>
    <row r="160" spans="1:13" s="121" customFormat="1" ht="12.75" x14ac:dyDescent="0.25">
      <c r="A160" s="640" t="s">
        <v>236</v>
      </c>
      <c r="B160" s="641"/>
      <c r="C160" s="641"/>
      <c r="D160" s="641"/>
      <c r="E160" s="641"/>
      <c r="F160" s="642"/>
      <c r="H160" s="113">
        <f>H158-H159</f>
        <v>0</v>
      </c>
      <c r="J160" s="123" t="s">
        <v>235</v>
      </c>
    </row>
    <row r="161" spans="1:13" s="72" customFormat="1" ht="10.15" customHeight="1" x14ac:dyDescent="0.2">
      <c r="A161" s="124"/>
      <c r="B161" s="124"/>
      <c r="C161" s="124"/>
      <c r="D161" s="125"/>
      <c r="E161" s="125"/>
    </row>
    <row r="162" spans="1:13" s="72" customFormat="1" ht="10.15" customHeight="1" x14ac:dyDescent="0.2">
      <c r="A162" s="124"/>
      <c r="B162" s="124"/>
      <c r="C162" s="124"/>
      <c r="D162" s="125"/>
      <c r="E162" s="125"/>
    </row>
    <row r="163" spans="1:13" ht="19.899999999999999" customHeight="1" x14ac:dyDescent="0.2">
      <c r="A163" s="632" t="s">
        <v>237</v>
      </c>
      <c r="B163" s="632"/>
      <c r="C163" s="632"/>
      <c r="D163" s="632"/>
      <c r="E163" s="632"/>
      <c r="F163" s="632"/>
      <c r="G163" s="632"/>
      <c r="H163" s="632"/>
      <c r="I163" s="632"/>
      <c r="J163" s="632"/>
      <c r="K163" s="632"/>
      <c r="L163" s="632"/>
      <c r="M163" s="142"/>
    </row>
    <row r="164" spans="1:13" ht="82.5" customHeight="1" x14ac:dyDescent="0.2">
      <c r="A164" s="616"/>
      <c r="B164" s="616"/>
      <c r="C164" s="616"/>
      <c r="D164" s="616"/>
      <c r="E164" s="616"/>
      <c r="F164" s="616"/>
      <c r="G164" s="616"/>
      <c r="H164" s="616"/>
      <c r="I164" s="616"/>
      <c r="J164" s="616"/>
      <c r="K164" s="616"/>
      <c r="L164" s="616"/>
      <c r="M164" s="143"/>
    </row>
    <row r="165" spans="1:13" ht="3.75" customHeight="1" x14ac:dyDescent="0.2">
      <c r="A165" s="114"/>
      <c r="B165" s="115"/>
      <c r="C165" s="115"/>
      <c r="D165" s="115"/>
      <c r="E165" s="116"/>
    </row>
    <row r="166" spans="1:13" ht="15" hidden="1" customHeight="1" x14ac:dyDescent="0.2"/>
    <row r="167" spans="1:13" ht="15" hidden="1" customHeight="1" x14ac:dyDescent="0.2"/>
    <row r="168" spans="1:13" ht="15" hidden="1" customHeight="1" x14ac:dyDescent="0.2"/>
    <row r="169" spans="1:13" ht="15" hidden="1" customHeight="1" x14ac:dyDescent="0.2"/>
    <row r="170" spans="1:13" ht="15" hidden="1" customHeight="1" x14ac:dyDescent="0.2"/>
    <row r="171" spans="1:13" ht="15" hidden="1" customHeight="1" x14ac:dyDescent="0.2"/>
    <row r="172" spans="1:13" ht="15" hidden="1" customHeight="1" x14ac:dyDescent="0.2"/>
    <row r="173" spans="1:13" ht="15" hidden="1" customHeight="1" x14ac:dyDescent="0.2"/>
    <row r="174" spans="1:13" ht="15" hidden="1" customHeight="1" x14ac:dyDescent="0.2"/>
    <row r="175" spans="1:13" ht="15" hidden="1" customHeight="1" x14ac:dyDescent="0.2"/>
    <row r="176" spans="1:13" ht="15" hidden="1" customHeight="1" x14ac:dyDescent="0.2"/>
    <row r="177" ht="15" hidden="1" customHeight="1" x14ac:dyDescent="0.2"/>
  </sheetData>
  <sheetProtection algorithmName="SHA-512" hashValue="zm3YGTnC6lMkISivwYYyhOVDgaqgpWGVW4Cf9zYGs71T1irbn6XuScBJDyKkSrNGT2mSlY7lE3UzfNEkDKrOtA==" saltValue="pdYL+G5469HAEasetD3vaA==" spinCount="100000" sheet="1" objects="1" scenarios="1"/>
  <mergeCells count="149">
    <mergeCell ref="D70:F70"/>
    <mergeCell ref="D71:F71"/>
    <mergeCell ref="A11:C11"/>
    <mergeCell ref="D11:F11"/>
    <mergeCell ref="A12:C12"/>
    <mergeCell ref="D12:F12"/>
    <mergeCell ref="A13:C13"/>
    <mergeCell ref="C3:L4"/>
    <mergeCell ref="G11:L11"/>
    <mergeCell ref="D13:L13"/>
    <mergeCell ref="G12:L12"/>
    <mergeCell ref="D10:L10"/>
    <mergeCell ref="A8:L8"/>
    <mergeCell ref="A6:L6"/>
    <mergeCell ref="A10:C10"/>
    <mergeCell ref="A7:V7"/>
    <mergeCell ref="H55:L55"/>
    <mergeCell ref="A22:F22"/>
    <mergeCell ref="A23:F23"/>
    <mergeCell ref="A24:F24"/>
    <mergeCell ref="A25:F25"/>
    <mergeCell ref="A26:F26"/>
    <mergeCell ref="A65:F65"/>
    <mergeCell ref="D69:F69"/>
    <mergeCell ref="H69:L69"/>
    <mergeCell ref="A50:F50"/>
    <mergeCell ref="A51:F51"/>
    <mergeCell ref="A52:F52"/>
    <mergeCell ref="D55:F55"/>
    <mergeCell ref="D56:F56"/>
    <mergeCell ref="A63:F63"/>
    <mergeCell ref="A64:F64"/>
    <mergeCell ref="A19:F19"/>
    <mergeCell ref="A20:F20"/>
    <mergeCell ref="A21:F21"/>
    <mergeCell ref="D57:F57"/>
    <mergeCell ref="A58:F58"/>
    <mergeCell ref="A59:F59"/>
    <mergeCell ref="A34:F34"/>
    <mergeCell ref="A35:F35"/>
    <mergeCell ref="A60:F60"/>
    <mergeCell ref="A61:F61"/>
    <mergeCell ref="A62:F62"/>
    <mergeCell ref="A36:F36"/>
    <mergeCell ref="A76:F76"/>
    <mergeCell ref="A77:F77"/>
    <mergeCell ref="A150:F150"/>
    <mergeCell ref="A151:F151"/>
    <mergeCell ref="D83:F83"/>
    <mergeCell ref="D84:F84"/>
    <mergeCell ref="A85:F85"/>
    <mergeCell ref="D95:F95"/>
    <mergeCell ref="A86:F86"/>
    <mergeCell ref="D109:F109"/>
    <mergeCell ref="A87:F87"/>
    <mergeCell ref="A88:F88"/>
    <mergeCell ref="A89:F89"/>
    <mergeCell ref="A90:F90"/>
    <mergeCell ref="A91:F91"/>
    <mergeCell ref="A92:F92"/>
    <mergeCell ref="A99:F99"/>
    <mergeCell ref="A100:F100"/>
    <mergeCell ref="A101:F101"/>
    <mergeCell ref="A114:F114"/>
    <mergeCell ref="A115:F115"/>
    <mergeCell ref="A117:F117"/>
    <mergeCell ref="A118:F118"/>
    <mergeCell ref="D121:F121"/>
    <mergeCell ref="D17:F17"/>
    <mergeCell ref="D16:F16"/>
    <mergeCell ref="D18:F18"/>
    <mergeCell ref="H16:L16"/>
    <mergeCell ref="D29:F29"/>
    <mergeCell ref="H29:L29"/>
    <mergeCell ref="D30:F30"/>
    <mergeCell ref="D31:F31"/>
    <mergeCell ref="D42:F42"/>
    <mergeCell ref="A32:F32"/>
    <mergeCell ref="A33:F33"/>
    <mergeCell ref="A37:F37"/>
    <mergeCell ref="A38:F38"/>
    <mergeCell ref="A39:F39"/>
    <mergeCell ref="H82:L82"/>
    <mergeCell ref="A78:F78"/>
    <mergeCell ref="A79:F79"/>
    <mergeCell ref="H95:L95"/>
    <mergeCell ref="D96:F96"/>
    <mergeCell ref="D97:F97"/>
    <mergeCell ref="H42:L42"/>
    <mergeCell ref="D43:F43"/>
    <mergeCell ref="A159:F159"/>
    <mergeCell ref="A153:H153"/>
    <mergeCell ref="A154:F154"/>
    <mergeCell ref="A72:F72"/>
    <mergeCell ref="A73:F73"/>
    <mergeCell ref="D44:F44"/>
    <mergeCell ref="A45:F45"/>
    <mergeCell ref="A46:F46"/>
    <mergeCell ref="A155:F155"/>
    <mergeCell ref="A74:F74"/>
    <mergeCell ref="A75:F75"/>
    <mergeCell ref="D82:F82"/>
    <mergeCell ref="A98:F98"/>
    <mergeCell ref="A47:F47"/>
    <mergeCell ref="A48:F48"/>
    <mergeCell ref="A49:F49"/>
    <mergeCell ref="H121:L121"/>
    <mergeCell ref="D122:F122"/>
    <mergeCell ref="D123:F123"/>
    <mergeCell ref="A102:F102"/>
    <mergeCell ref="A103:F103"/>
    <mergeCell ref="A104:F104"/>
    <mergeCell ref="A105:F105"/>
    <mergeCell ref="D108:F108"/>
    <mergeCell ref="A116:F116"/>
    <mergeCell ref="A112:F112"/>
    <mergeCell ref="A113:F113"/>
    <mergeCell ref="D110:F110"/>
    <mergeCell ref="A111:F111"/>
    <mergeCell ref="H108:L108"/>
    <mergeCell ref="A124:F124"/>
    <mergeCell ref="A125:F125"/>
    <mergeCell ref="A126:F126"/>
    <mergeCell ref="A127:F127"/>
    <mergeCell ref="A128:F128"/>
    <mergeCell ref="A141:F141"/>
    <mergeCell ref="A129:F129"/>
    <mergeCell ref="A130:F130"/>
    <mergeCell ref="A131:F131"/>
    <mergeCell ref="D134:F134"/>
    <mergeCell ref="A164:L164"/>
    <mergeCell ref="D136:F136"/>
    <mergeCell ref="A137:F137"/>
    <mergeCell ref="A138:F138"/>
    <mergeCell ref="A139:F139"/>
    <mergeCell ref="A140:F140"/>
    <mergeCell ref="A148:F148"/>
    <mergeCell ref="A149:F149"/>
    <mergeCell ref="H134:L134"/>
    <mergeCell ref="D135:F135"/>
    <mergeCell ref="A142:F142"/>
    <mergeCell ref="A143:F143"/>
    <mergeCell ref="A144:F144"/>
    <mergeCell ref="A163:L163"/>
    <mergeCell ref="A156:F156"/>
    <mergeCell ref="A157:F157"/>
    <mergeCell ref="A158:F158"/>
    <mergeCell ref="A147:F147"/>
    <mergeCell ref="A160:F160"/>
  </mergeCells>
  <conditionalFormatting sqref="H26:H27 G15 G17:G25 L28:IV28 M29:IV31 L41:IV41 L54:IV54 L81:IV81 L67:IV68 L94:IV94 L120:IV120 L107:IV107 L133:IV133 L146:IV146">
    <cfRule type="cellIs" dxfId="87" priority="103" stopIfTrue="1" operator="equal">
      <formula>"ERROR"</formula>
    </cfRule>
  </conditionalFormatting>
  <conditionalFormatting sqref="B28:J28">
    <cfRule type="cellIs" dxfId="86" priority="137" stopIfTrue="1" operator="equal">
      <formula>"ERROR"</formula>
    </cfRule>
  </conditionalFormatting>
  <conditionalFormatting sqref="D18">
    <cfRule type="cellIs" dxfId="85" priority="150" stopIfTrue="1" operator="equal">
      <formula>"ERROR"</formula>
    </cfRule>
  </conditionalFormatting>
  <conditionalFormatting sqref="G11">
    <cfRule type="cellIs" dxfId="84" priority="152" stopIfTrue="1" operator="equal">
      <formula>"ERROR"</formula>
    </cfRule>
  </conditionalFormatting>
  <conditionalFormatting sqref="G12">
    <cfRule type="cellIs" dxfId="83" priority="157" stopIfTrue="1" operator="equal">
      <formula>"ERROR"</formula>
    </cfRule>
  </conditionalFormatting>
  <conditionalFormatting sqref="G26:G27 I26:I27 M26:M27">
    <cfRule type="cellIs" dxfId="82" priority="246" stopIfTrue="1" operator="equal">
      <formula>"ERROR"</formula>
    </cfRule>
  </conditionalFormatting>
  <conditionalFormatting sqref="D10">
    <cfRule type="cellIs" dxfId="81" priority="250" stopIfTrue="1" operator="equal">
      <formula>"ERROR"</formula>
    </cfRule>
  </conditionalFormatting>
  <conditionalFormatting sqref="M39">
    <cfRule type="cellIs" dxfId="80" priority="468" stopIfTrue="1" operator="equal">
      <formula>"ERROR"</formula>
    </cfRule>
  </conditionalFormatting>
  <conditionalFormatting sqref="D161:D162 A161:A162">
    <cfRule type="expression" dxfId="79" priority="133" stopIfTrue="1">
      <formula>"iserr(a1:e79)"</formula>
    </cfRule>
  </conditionalFormatting>
  <conditionalFormatting sqref="H15">
    <cfRule type="cellIs" dxfId="78" priority="102" stopIfTrue="1" operator="equal">
      <formula>"ERROR"</formula>
    </cfRule>
  </conditionalFormatting>
  <conditionalFormatting sqref="L15">
    <cfRule type="cellIs" dxfId="77" priority="98" stopIfTrue="1" operator="equal">
      <formula>"ERROR"</formula>
    </cfRule>
  </conditionalFormatting>
  <conditionalFormatting sqref="J15">
    <cfRule type="cellIs" dxfId="76" priority="100" stopIfTrue="1" operator="equal">
      <formula>"ERROR"</formula>
    </cfRule>
  </conditionalFormatting>
  <conditionalFormatting sqref="J26:J27">
    <cfRule type="cellIs" dxfId="75" priority="97" stopIfTrue="1" operator="equal">
      <formula>"ERROR"</formula>
    </cfRule>
  </conditionalFormatting>
  <conditionalFormatting sqref="H147:H151">
    <cfRule type="cellIs" dxfId="74" priority="89" stopIfTrue="1" operator="equal">
      <formula>"ERROR"</formula>
    </cfRule>
  </conditionalFormatting>
  <conditionalFormatting sqref="K26:K27">
    <cfRule type="cellIs" dxfId="73" priority="95" stopIfTrue="1" operator="equal">
      <formula>"ERROR"</formula>
    </cfRule>
  </conditionalFormatting>
  <conditionalFormatting sqref="K151">
    <cfRule type="cellIs" dxfId="72" priority="86" stopIfTrue="1" operator="equal">
      <formula>"ERROR"</formula>
    </cfRule>
  </conditionalFormatting>
  <conditionalFormatting sqref="D31">
    <cfRule type="cellIs" dxfId="71" priority="82" stopIfTrue="1" operator="equal">
      <formula>"ERROR"</formula>
    </cfRule>
  </conditionalFormatting>
  <conditionalFormatting sqref="I147:I151 G147:G151">
    <cfRule type="cellIs" dxfId="70" priority="90" stopIfTrue="1" operator="equal">
      <formula>"ERROR"</formula>
    </cfRule>
  </conditionalFormatting>
  <conditionalFormatting sqref="J39:J40">
    <cfRule type="cellIs" dxfId="69" priority="80" stopIfTrue="1" operator="equal">
      <formula>"ERROR"</formula>
    </cfRule>
  </conditionalFormatting>
  <conditionalFormatting sqref="K39:K40">
    <cfRule type="cellIs" dxfId="68" priority="79" stopIfTrue="1" operator="equal">
      <formula>"ERROR"</formula>
    </cfRule>
  </conditionalFormatting>
  <conditionalFormatting sqref="L39:L40">
    <cfRule type="cellIs" dxfId="67" priority="78" stopIfTrue="1" operator="equal">
      <formula>"ERROR"</formula>
    </cfRule>
  </conditionalFormatting>
  <conditionalFormatting sqref="H65:H66 G56:G64">
    <cfRule type="cellIs" dxfId="66" priority="67" stopIfTrue="1" operator="equal">
      <formula>"ERROR"</formula>
    </cfRule>
  </conditionalFormatting>
  <conditionalFormatting sqref="L26:L27">
    <cfRule type="cellIs" dxfId="65" priority="84" stopIfTrue="1" operator="equal">
      <formula>"ERROR"</formula>
    </cfRule>
  </conditionalFormatting>
  <conditionalFormatting sqref="H39:H40 G30:G38">
    <cfRule type="cellIs" dxfId="64" priority="81" stopIfTrue="1" operator="equal">
      <formula>"ERROR"</formula>
    </cfRule>
  </conditionalFormatting>
  <conditionalFormatting sqref="B41:J41">
    <cfRule type="cellIs" dxfId="63" priority="71" stopIfTrue="1" operator="equal">
      <formula>"ERROR"</formula>
    </cfRule>
  </conditionalFormatting>
  <conditionalFormatting sqref="G39:G40 I39:I40">
    <cfRule type="cellIs" dxfId="62" priority="83" stopIfTrue="1" operator="equal">
      <formula>"ERROR"</formula>
    </cfRule>
  </conditionalFormatting>
  <conditionalFormatting sqref="K52:K53">
    <cfRule type="cellIs" dxfId="61" priority="73" stopIfTrue="1" operator="equal">
      <formula>"ERROR"</formula>
    </cfRule>
  </conditionalFormatting>
  <conditionalFormatting sqref="D57">
    <cfRule type="cellIs" dxfId="60" priority="68" stopIfTrue="1" operator="equal">
      <formula>"ERROR"</formula>
    </cfRule>
  </conditionalFormatting>
  <conditionalFormatting sqref="H92:H93 G83:G91">
    <cfRule type="cellIs" dxfId="59" priority="50" stopIfTrue="1" operator="equal">
      <formula>"ERROR"</formula>
    </cfRule>
  </conditionalFormatting>
  <conditionalFormatting sqref="J52:J53">
    <cfRule type="cellIs" dxfId="58" priority="74" stopIfTrue="1" operator="equal">
      <formula>"ERROR"</formula>
    </cfRule>
  </conditionalFormatting>
  <conditionalFormatting sqref="L52:L53">
    <cfRule type="cellIs" dxfId="57" priority="72" stopIfTrue="1" operator="equal">
      <formula>"ERROR"</formula>
    </cfRule>
  </conditionalFormatting>
  <conditionalFormatting sqref="H52:H53 G43:G51">
    <cfRule type="cellIs" dxfId="56" priority="75" stopIfTrue="1" operator="equal">
      <formula>"ERROR"</formula>
    </cfRule>
  </conditionalFormatting>
  <conditionalFormatting sqref="D44">
    <cfRule type="cellIs" dxfId="55" priority="76" stopIfTrue="1" operator="equal">
      <formula>"ERROR"</formula>
    </cfRule>
  </conditionalFormatting>
  <conditionalFormatting sqref="G52:G53 I52:I53">
    <cfRule type="cellIs" dxfId="54" priority="77" stopIfTrue="1" operator="equal">
      <formula>"ERROR"</formula>
    </cfRule>
  </conditionalFormatting>
  <conditionalFormatting sqref="B54:J54">
    <cfRule type="cellIs" dxfId="53" priority="62" stopIfTrue="1" operator="equal">
      <formula>"ERROR"</formula>
    </cfRule>
  </conditionalFormatting>
  <conditionalFormatting sqref="L65:L66">
    <cfRule type="cellIs" dxfId="52" priority="60" stopIfTrue="1" operator="equal">
      <formula>"ERROR"</formula>
    </cfRule>
  </conditionalFormatting>
  <conditionalFormatting sqref="L92:L93">
    <cfRule type="cellIs" dxfId="51" priority="46" stopIfTrue="1" operator="equal">
      <formula>"ERROR"</formula>
    </cfRule>
  </conditionalFormatting>
  <conditionalFormatting sqref="B81:J81">
    <cfRule type="cellIs" dxfId="50" priority="47" stopIfTrue="1" operator="equal">
      <formula>"ERROR"</formula>
    </cfRule>
  </conditionalFormatting>
  <conditionalFormatting sqref="J65:J66">
    <cfRule type="cellIs" dxfId="49" priority="66" stopIfTrue="1" operator="equal">
      <formula>"ERROR"</formula>
    </cfRule>
  </conditionalFormatting>
  <conditionalFormatting sqref="K65:K66">
    <cfRule type="cellIs" dxfId="48" priority="65" stopIfTrue="1" operator="equal">
      <formula>"ERROR"</formula>
    </cfRule>
  </conditionalFormatting>
  <conditionalFormatting sqref="J105:J106">
    <cfRule type="cellIs" dxfId="47" priority="42" stopIfTrue="1" operator="equal">
      <formula>"ERROR"</formula>
    </cfRule>
  </conditionalFormatting>
  <conditionalFormatting sqref="L131:L132">
    <cfRule type="cellIs" dxfId="46" priority="15" stopIfTrue="1" operator="equal">
      <formula>"ERROR"</formula>
    </cfRule>
  </conditionalFormatting>
  <conditionalFormatting sqref="G65:G66 I65:I66">
    <cfRule type="cellIs" dxfId="45" priority="69" stopIfTrue="1" operator="equal">
      <formula>"ERROR"</formula>
    </cfRule>
  </conditionalFormatting>
  <conditionalFormatting sqref="B67:J67">
    <cfRule type="cellIs" dxfId="44" priority="61" stopIfTrue="1" operator="equal">
      <formula>"ERROR"</formula>
    </cfRule>
  </conditionalFormatting>
  <conditionalFormatting sqref="L105:L106">
    <cfRule type="cellIs" dxfId="43" priority="39" stopIfTrue="1" operator="equal">
      <formula>"ERROR"</formula>
    </cfRule>
  </conditionalFormatting>
  <conditionalFormatting sqref="K105:K106">
    <cfRule type="cellIs" dxfId="42" priority="41" stopIfTrue="1" operator="equal">
      <formula>"ERROR"</formula>
    </cfRule>
  </conditionalFormatting>
  <conditionalFormatting sqref="B94:J94">
    <cfRule type="cellIs" dxfId="41" priority="40" stopIfTrue="1" operator="equal">
      <formula>"ERROR"</formula>
    </cfRule>
  </conditionalFormatting>
  <conditionalFormatting sqref="H79:H80 G70:G78">
    <cfRule type="cellIs" dxfId="40" priority="57" stopIfTrue="1" operator="equal">
      <formula>"ERROR"</formula>
    </cfRule>
  </conditionalFormatting>
  <conditionalFormatting sqref="D71">
    <cfRule type="cellIs" dxfId="39" priority="58" stopIfTrue="1" operator="equal">
      <formula>"ERROR"</formula>
    </cfRule>
  </conditionalFormatting>
  <conditionalFormatting sqref="B68:J68">
    <cfRule type="cellIs" dxfId="38" priority="54" stopIfTrue="1" operator="equal">
      <formula>"ERROR"</formula>
    </cfRule>
  </conditionalFormatting>
  <conditionalFormatting sqref="L79:L80">
    <cfRule type="cellIs" dxfId="37" priority="53" stopIfTrue="1" operator="equal">
      <formula>"ERROR"</formula>
    </cfRule>
  </conditionalFormatting>
  <conditionalFormatting sqref="J79:J80">
    <cfRule type="cellIs" dxfId="36" priority="56" stopIfTrue="1" operator="equal">
      <formula>"ERROR"</formula>
    </cfRule>
  </conditionalFormatting>
  <conditionalFormatting sqref="K79:K80">
    <cfRule type="cellIs" dxfId="35" priority="55" stopIfTrue="1" operator="equal">
      <formula>"ERROR"</formula>
    </cfRule>
  </conditionalFormatting>
  <conditionalFormatting sqref="G79:G80 I79:I80">
    <cfRule type="cellIs" dxfId="34" priority="59" stopIfTrue="1" operator="equal">
      <formula>"ERROR"</formula>
    </cfRule>
  </conditionalFormatting>
  <conditionalFormatting sqref="H131:H132 G122:G130">
    <cfRule type="cellIs" dxfId="33" priority="19" stopIfTrue="1" operator="equal">
      <formula>"ERROR"</formula>
    </cfRule>
  </conditionalFormatting>
  <conditionalFormatting sqref="D84">
    <cfRule type="cellIs" dxfId="32" priority="51" stopIfTrue="1" operator="equal">
      <formula>"ERROR"</formula>
    </cfRule>
  </conditionalFormatting>
  <conditionalFormatting sqref="B120:J120">
    <cfRule type="cellIs" dxfId="31" priority="16" stopIfTrue="1" operator="equal">
      <formula>"ERROR"</formula>
    </cfRule>
  </conditionalFormatting>
  <conditionalFormatting sqref="J92:J93">
    <cfRule type="cellIs" dxfId="30" priority="49" stopIfTrue="1" operator="equal">
      <formula>"ERROR"</formula>
    </cfRule>
  </conditionalFormatting>
  <conditionalFormatting sqref="K92:K93">
    <cfRule type="cellIs" dxfId="29" priority="48" stopIfTrue="1" operator="equal">
      <formula>"ERROR"</formula>
    </cfRule>
  </conditionalFormatting>
  <conditionalFormatting sqref="G92:G93 I92:I93">
    <cfRule type="cellIs" dxfId="28" priority="52" stopIfTrue="1" operator="equal">
      <formula>"ERROR"</formula>
    </cfRule>
  </conditionalFormatting>
  <conditionalFormatting sqref="H105:H106 G96:G104">
    <cfRule type="cellIs" dxfId="27" priority="43" stopIfTrue="1" operator="equal">
      <formula>"ERROR"</formula>
    </cfRule>
  </conditionalFormatting>
  <conditionalFormatting sqref="D97">
    <cfRule type="cellIs" dxfId="26" priority="44" stopIfTrue="1" operator="equal">
      <formula>"ERROR"</formula>
    </cfRule>
  </conditionalFormatting>
  <conditionalFormatting sqref="L144:L145">
    <cfRule type="cellIs" dxfId="25" priority="8" stopIfTrue="1" operator="equal">
      <formula>"ERROR"</formula>
    </cfRule>
  </conditionalFormatting>
  <conditionalFormatting sqref="J131:J132">
    <cfRule type="cellIs" dxfId="24" priority="18" stopIfTrue="1" operator="equal">
      <formula>"ERROR"</formula>
    </cfRule>
  </conditionalFormatting>
  <conditionalFormatting sqref="K131:K132">
    <cfRule type="cellIs" dxfId="23" priority="17" stopIfTrue="1" operator="equal">
      <formula>"ERROR"</formula>
    </cfRule>
  </conditionalFormatting>
  <conditionalFormatting sqref="G105:G106 I105:I106">
    <cfRule type="cellIs" dxfId="22" priority="45" stopIfTrue="1" operator="equal">
      <formula>"ERROR"</formula>
    </cfRule>
  </conditionalFormatting>
  <conditionalFormatting sqref="J118:J119">
    <cfRule type="cellIs" dxfId="21" priority="30" stopIfTrue="1" operator="equal">
      <formula>"ERROR"</formula>
    </cfRule>
  </conditionalFormatting>
  <conditionalFormatting sqref="L118:L119">
    <cfRule type="cellIs" dxfId="20" priority="27" stopIfTrue="1" operator="equal">
      <formula>"ERROR"</formula>
    </cfRule>
  </conditionalFormatting>
  <conditionalFormatting sqref="K118:K119">
    <cfRule type="cellIs" dxfId="19" priority="29" stopIfTrue="1" operator="equal">
      <formula>"ERROR"</formula>
    </cfRule>
  </conditionalFormatting>
  <conditionalFormatting sqref="B107:J107">
    <cfRule type="cellIs" dxfId="18" priority="28" stopIfTrue="1" operator="equal">
      <formula>"ERROR"</formula>
    </cfRule>
  </conditionalFormatting>
  <conditionalFormatting sqref="H118:H119 G109:G117">
    <cfRule type="cellIs" dxfId="17" priority="31" stopIfTrue="1" operator="equal">
      <formula>"ERROR"</formula>
    </cfRule>
  </conditionalFormatting>
  <conditionalFormatting sqref="D110">
    <cfRule type="cellIs" dxfId="16" priority="32" stopIfTrue="1" operator="equal">
      <formula>"ERROR"</formula>
    </cfRule>
  </conditionalFormatting>
  <conditionalFormatting sqref="G118:G119 I118:I119">
    <cfRule type="cellIs" dxfId="15" priority="33" stopIfTrue="1" operator="equal">
      <formula>"ERROR"</formula>
    </cfRule>
  </conditionalFormatting>
  <conditionalFormatting sqref="J144:J145">
    <cfRule type="cellIs" dxfId="14" priority="11" stopIfTrue="1" operator="equal">
      <formula>"ERROR"</formula>
    </cfRule>
  </conditionalFormatting>
  <conditionalFormatting sqref="K144:K145">
    <cfRule type="cellIs" dxfId="13" priority="10" stopIfTrue="1" operator="equal">
      <formula>"ERROR"</formula>
    </cfRule>
  </conditionalFormatting>
  <conditionalFormatting sqref="B133:J133">
    <cfRule type="cellIs" dxfId="12" priority="9" stopIfTrue="1" operator="equal">
      <formula>"ERROR"</formula>
    </cfRule>
  </conditionalFormatting>
  <conditionalFormatting sqref="D123">
    <cfRule type="cellIs" dxfId="11" priority="20" stopIfTrue="1" operator="equal">
      <formula>"ERROR"</formula>
    </cfRule>
  </conditionalFormatting>
  <conditionalFormatting sqref="G131:G132 I131:I132">
    <cfRule type="cellIs" dxfId="10" priority="21" stopIfTrue="1" operator="equal">
      <formula>"ERROR"</formula>
    </cfRule>
  </conditionalFormatting>
  <conditionalFormatting sqref="H144:H145 G135:G143">
    <cfRule type="cellIs" dxfId="9" priority="12" stopIfTrue="1" operator="equal">
      <formula>"ERROR"</formula>
    </cfRule>
  </conditionalFormatting>
  <conditionalFormatting sqref="D136">
    <cfRule type="cellIs" dxfId="8" priority="13" stopIfTrue="1" operator="equal">
      <formula>"ERROR"</formula>
    </cfRule>
  </conditionalFormatting>
  <conditionalFormatting sqref="G144:G145 I144:I145">
    <cfRule type="cellIs" dxfId="7" priority="14" stopIfTrue="1" operator="equal">
      <formula>"ERROR"</formula>
    </cfRule>
  </conditionalFormatting>
  <conditionalFormatting sqref="L150">
    <cfRule type="cellIs" dxfId="6" priority="1" stopIfTrue="1" operator="equal">
      <formula>"ERROR"</formula>
    </cfRule>
  </conditionalFormatting>
  <conditionalFormatting sqref="B146:J146">
    <cfRule type="cellIs" dxfId="5" priority="6" stopIfTrue="1" operator="equal">
      <formula>"ERROR"</formula>
    </cfRule>
  </conditionalFormatting>
  <conditionalFormatting sqref="J151">
    <cfRule type="cellIs" dxfId="4" priority="5" stopIfTrue="1" operator="equal">
      <formula>"ERROR"</formula>
    </cfRule>
  </conditionalFormatting>
  <conditionalFormatting sqref="L151">
    <cfRule type="cellIs" dxfId="3" priority="4" stopIfTrue="1" operator="equal">
      <formula>"ERROR"</formula>
    </cfRule>
  </conditionalFormatting>
  <conditionalFormatting sqref="J150">
    <cfRule type="cellIs" dxfId="2" priority="3" stopIfTrue="1" operator="equal">
      <formula>"ERROR"</formula>
    </cfRule>
  </conditionalFormatting>
  <conditionalFormatting sqref="K150">
    <cfRule type="cellIs" dxfId="1" priority="2" stopIfTrue="1" operator="equal">
      <formula>"ERROR"</formula>
    </cfRule>
  </conditionalFormatting>
  <printOptions horizontalCentered="1" verticalCentered="1"/>
  <pageMargins left="0.23622047244094491" right="0.23622047244094491" top="0.35433070866141736" bottom="0.35433070866141736" header="0.31496062992125984" footer="0.31496062992125984"/>
  <pageSetup scale="58" fitToHeight="2" orientation="portrait" r:id="rId1"/>
  <headerFooter>
    <oddHeader xml:space="preserve">&amp;C&amp;A </oddHeader>
    <oddFooter>&amp;L&amp;F&amp;C&amp;P / &amp;N&amp;R&amp;D  &amp;T</oddFooter>
  </headerFooter>
  <rowBreaks count="1" manualBreakCount="1">
    <brk id="81" max="16383" man="1"/>
  </rowBreaks>
  <ignoredErrors>
    <ignoredError sqref="D11:D13" unlockedFormula="1"/>
    <ignoredError sqref="J151 L151" formula="1"/>
    <ignoredError sqref="I151 K151 M151" evalError="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E24"/>
  <sheetViews>
    <sheetView zoomScaleNormal="100" workbookViewId="0">
      <selection activeCell="B7" sqref="B7"/>
    </sheetView>
  </sheetViews>
  <sheetFormatPr defaultColWidth="0" defaultRowHeight="15" zeroHeight="1" x14ac:dyDescent="0.25"/>
  <cols>
    <col min="1" max="1" width="26.5703125" style="356" customWidth="1"/>
    <col min="2" max="2" width="39.7109375" style="356" customWidth="1"/>
    <col min="3" max="3" width="12.7109375" style="356" customWidth="1"/>
    <col min="4" max="4" width="8.5703125" style="356" customWidth="1"/>
    <col min="5" max="5" width="2" style="357" customWidth="1"/>
    <col min="6" max="16384" width="9.140625" style="356" hidden="1"/>
  </cols>
  <sheetData>
    <row r="1" spans="1:5" s="342" customFormat="1" ht="15" customHeight="1" x14ac:dyDescent="0.25">
      <c r="A1" s="337" t="s">
        <v>238</v>
      </c>
      <c r="B1" s="338"/>
      <c r="C1" s="339"/>
      <c r="D1" s="340"/>
      <c r="E1" s="341"/>
    </row>
    <row r="2" spans="1:5" s="342" customFormat="1" ht="15" customHeight="1" x14ac:dyDescent="0.25">
      <c r="A2" s="338"/>
      <c r="B2" s="340"/>
      <c r="C2" s="339"/>
      <c r="D2" s="340"/>
      <c r="E2" s="341"/>
    </row>
    <row r="3" spans="1:5" s="342" customFormat="1" ht="15" customHeight="1" x14ac:dyDescent="0.25">
      <c r="A3" s="676" t="s">
        <v>239</v>
      </c>
      <c r="B3" s="676"/>
      <c r="C3" s="676"/>
      <c r="D3" s="676"/>
      <c r="E3" s="341"/>
    </row>
    <row r="4" spans="1:5" s="342" customFormat="1" ht="30.75" customHeight="1" x14ac:dyDescent="0.25">
      <c r="A4" s="343" t="s">
        <v>240</v>
      </c>
      <c r="B4" s="677">
        <f>'1.Approved Budget (=Signed)'!D12</f>
        <v>0</v>
      </c>
      <c r="C4" s="678"/>
      <c r="D4" s="678"/>
      <c r="E4" s="341"/>
    </row>
    <row r="5" spans="1:5" s="342" customFormat="1" ht="32.450000000000003" customHeight="1" x14ac:dyDescent="0.25">
      <c r="A5" s="343" t="s">
        <v>241</v>
      </c>
      <c r="B5" s="676" t="str">
        <f>IFERROR(CONCATENATE('2. Submitted Fin Rep by Benef '!D14,'2. Submitted Fin Rep by Benef '!E14,'2. Submitted Fin Rep by Benef '!F14),"")</f>
        <v/>
      </c>
      <c r="C5" s="679"/>
      <c r="D5" s="679"/>
      <c r="E5" s="341"/>
    </row>
    <row r="6" spans="1:5" s="345" customFormat="1" ht="15" customHeight="1" x14ac:dyDescent="0.25">
      <c r="A6" s="341"/>
      <c r="B6" s="341"/>
      <c r="C6" s="344"/>
      <c r="D6" s="341"/>
      <c r="E6" s="341"/>
    </row>
    <row r="7" spans="1:5" s="345" customFormat="1" ht="15" customHeight="1" x14ac:dyDescent="0.25">
      <c r="A7" s="341"/>
      <c r="B7" s="346"/>
      <c r="C7" s="344"/>
      <c r="D7" s="341"/>
      <c r="E7" s="341"/>
    </row>
    <row r="8" spans="1:5" s="345" customFormat="1" ht="15" customHeight="1" x14ac:dyDescent="0.25">
      <c r="A8" s="347" t="s">
        <v>242</v>
      </c>
      <c r="B8" s="341"/>
      <c r="C8" s="348">
        <f>'4. CONTROLE'!J149</f>
        <v>0</v>
      </c>
      <c r="D8" s="341"/>
      <c r="E8" s="341"/>
    </row>
    <row r="9" spans="1:5" s="345" customFormat="1" ht="15" customHeight="1" x14ac:dyDescent="0.25">
      <c r="A9" s="341" t="s">
        <v>243</v>
      </c>
      <c r="B9" s="341"/>
      <c r="C9" s="349">
        <f>C8-C10</f>
        <v>0</v>
      </c>
      <c r="D9" s="341"/>
      <c r="E9" s="341"/>
    </row>
    <row r="10" spans="1:5" s="345" customFormat="1" ht="15" customHeight="1" x14ac:dyDescent="0.25">
      <c r="A10" s="350" t="s">
        <v>244</v>
      </c>
      <c r="B10" s="341"/>
      <c r="C10" s="351">
        <f>'4. CONTROLE'!L149</f>
        <v>0</v>
      </c>
      <c r="D10" s="341"/>
      <c r="E10" s="341"/>
    </row>
    <row r="11" spans="1:5" s="345" customFormat="1" ht="15" customHeight="1" x14ac:dyDescent="0.25">
      <c r="A11" s="341"/>
      <c r="B11" s="341"/>
      <c r="C11" s="344"/>
      <c r="D11" s="341"/>
      <c r="E11" s="341"/>
    </row>
    <row r="12" spans="1:5" s="345" customFormat="1" ht="15" customHeight="1" x14ac:dyDescent="0.25">
      <c r="A12" s="341"/>
      <c r="B12" s="341"/>
      <c r="C12" s="351"/>
      <c r="D12" s="341"/>
      <c r="E12" s="341"/>
    </row>
    <row r="13" spans="1:5" s="345" customFormat="1" ht="15" customHeight="1" x14ac:dyDescent="0.25">
      <c r="A13" s="352" t="s">
        <v>245</v>
      </c>
      <c r="B13" s="341"/>
      <c r="C13" s="344"/>
      <c r="D13" s="341"/>
      <c r="E13" s="341"/>
    </row>
    <row r="14" spans="1:5" s="345" customFormat="1" ht="15" customHeight="1" x14ac:dyDescent="0.25">
      <c r="A14" s="341" t="s">
        <v>246</v>
      </c>
      <c r="B14" s="341"/>
      <c r="C14" s="348">
        <f>'4. CONTROLE'!H154</f>
        <v>0</v>
      </c>
      <c r="D14" s="353" t="s">
        <v>228</v>
      </c>
      <c r="E14" s="341"/>
    </row>
    <row r="15" spans="1:5" s="345" customFormat="1" ht="15" customHeight="1" x14ac:dyDescent="0.25">
      <c r="A15" s="341" t="s">
        <v>247</v>
      </c>
      <c r="B15" s="341"/>
      <c r="C15" s="348">
        <f>'4. CONTROLE'!H155</f>
        <v>0</v>
      </c>
      <c r="D15" s="353" t="s">
        <v>230</v>
      </c>
      <c r="E15" s="341"/>
    </row>
    <row r="16" spans="1:5" s="345" customFormat="1" ht="15" customHeight="1" x14ac:dyDescent="0.25">
      <c r="A16" s="341" t="s">
        <v>248</v>
      </c>
      <c r="B16" s="341"/>
      <c r="C16" s="348">
        <f>'4. CONTROLE'!H156</f>
        <v>0</v>
      </c>
      <c r="D16" s="353" t="s">
        <v>232</v>
      </c>
      <c r="E16" s="341"/>
    </row>
    <row r="17" spans="1:5" s="345" customFormat="1" ht="15" customHeight="1" x14ac:dyDescent="0.25">
      <c r="A17" s="341"/>
      <c r="B17" s="341"/>
      <c r="C17" s="348"/>
      <c r="D17" s="341"/>
      <c r="E17" s="341"/>
    </row>
    <row r="18" spans="1:5" s="345" customFormat="1" ht="15" customHeight="1" x14ac:dyDescent="0.25">
      <c r="A18" s="341" t="s">
        <v>249</v>
      </c>
      <c r="B18" s="341"/>
      <c r="C18" s="351">
        <f>'4. CONTROLE'!H158</f>
        <v>0</v>
      </c>
      <c r="D18" s="341"/>
      <c r="E18" s="341"/>
    </row>
    <row r="19" spans="1:5" s="345" customFormat="1" ht="15" customHeight="1" x14ac:dyDescent="0.25">
      <c r="A19" s="341" t="s">
        <v>234</v>
      </c>
      <c r="B19" s="341"/>
      <c r="C19" s="348">
        <f>'4. CONTROLE'!H159</f>
        <v>0</v>
      </c>
      <c r="D19" s="341"/>
      <c r="E19" s="341"/>
    </row>
    <row r="20" spans="1:5" s="345" customFormat="1" ht="15" customHeight="1" x14ac:dyDescent="0.25">
      <c r="A20" s="350" t="s">
        <v>236</v>
      </c>
      <c r="B20" s="341"/>
      <c r="C20" s="354">
        <f>C18-C19</f>
        <v>0</v>
      </c>
      <c r="D20" s="341"/>
      <c r="E20" s="341"/>
    </row>
    <row r="21" spans="1:5" s="345" customFormat="1" ht="15" customHeight="1" x14ac:dyDescent="0.25">
      <c r="A21" s="350"/>
      <c r="B21" s="341"/>
      <c r="C21" s="355"/>
      <c r="D21" s="341"/>
      <c r="E21" s="341"/>
    </row>
    <row r="22" spans="1:5" s="345" customFormat="1" ht="15" customHeight="1" x14ac:dyDescent="0.25">
      <c r="A22" s="680" t="s">
        <v>250</v>
      </c>
      <c r="B22" s="680"/>
      <c r="C22" s="680"/>
      <c r="D22" s="680"/>
      <c r="E22" s="341"/>
    </row>
    <row r="23" spans="1:5" s="345" customFormat="1" ht="84.75" customHeight="1" x14ac:dyDescent="0.25">
      <c r="A23" s="681" t="str">
        <f>IF('4. CONTROLE'!A164=0,"",'4. CONTROLE'!A164)</f>
        <v/>
      </c>
      <c r="B23" s="681"/>
      <c r="C23" s="681"/>
      <c r="D23" s="681"/>
      <c r="E23" s="341"/>
    </row>
    <row r="24" spans="1:5" ht="6" customHeight="1" x14ac:dyDescent="0.25"/>
  </sheetData>
  <sheetProtection algorithmName="SHA-512" hashValue="OoC3hIgxFkZyqfSAObdn/qILtk+jzIAMuF1hwgGmkZlEijXRdXI64F8sScyqSyqXtbTOpZxgaoCmaZcaPVi90A==" saltValue="qZgV/AU24ezQ+UCz5Ogw1w==" spinCount="100000" sheet="1"/>
  <mergeCells count="5">
    <mergeCell ref="A3:D3"/>
    <mergeCell ref="B4:D4"/>
    <mergeCell ref="B5:D5"/>
    <mergeCell ref="A22:D22"/>
    <mergeCell ref="A23:D23"/>
  </mergeCells>
  <conditionalFormatting sqref="A22:D22">
    <cfRule type="expression" dxfId="0" priority="4" stopIfTrue="1">
      <formula>$A$23=""</formula>
    </cfRule>
  </conditionalFormatting>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
  <dimension ref="A1:E65536"/>
  <sheetViews>
    <sheetView workbookViewId="0">
      <selection activeCell="B1" sqref="B1:B1048576"/>
    </sheetView>
  </sheetViews>
  <sheetFormatPr defaultColWidth="0" defaultRowHeight="15" x14ac:dyDescent="0.25"/>
  <cols>
    <col min="1" max="1" width="29.28515625" customWidth="1"/>
    <col min="2" max="2" width="35" customWidth="1"/>
    <col min="3" max="3" width="35" style="136" customWidth="1"/>
    <col min="4" max="4" width="17.5703125" style="136" customWidth="1"/>
    <col min="5" max="5" width="1.5703125" style="136" customWidth="1"/>
    <col min="6" max="16384" width="0" style="136" hidden="1"/>
  </cols>
  <sheetData>
    <row r="1" spans="1:5" customFormat="1" ht="38.25" customHeight="1" thickBot="1" x14ac:dyDescent="0.3">
      <c r="A1" s="176" t="s">
        <v>30</v>
      </c>
      <c r="B1" s="177" t="s">
        <v>297</v>
      </c>
      <c r="C1" s="176" t="s">
        <v>298</v>
      </c>
      <c r="D1" s="176" t="s">
        <v>281</v>
      </c>
      <c r="E1" s="136"/>
    </row>
    <row r="2" spans="1:5" customFormat="1" ht="15.75" thickBot="1" x14ac:dyDescent="0.3">
      <c r="A2" s="53" t="s">
        <v>31</v>
      </c>
      <c r="B2" s="54">
        <v>88</v>
      </c>
      <c r="C2" s="54">
        <v>232</v>
      </c>
      <c r="D2" s="55" t="s">
        <v>32</v>
      </c>
      <c r="E2" s="136"/>
    </row>
    <row r="3" spans="1:5" customFormat="1" x14ac:dyDescent="0.25">
      <c r="A3" s="53" t="s">
        <v>33</v>
      </c>
      <c r="B3" s="55">
        <v>40</v>
      </c>
      <c r="C3" s="55">
        <v>227</v>
      </c>
      <c r="D3" s="55" t="s">
        <v>32</v>
      </c>
      <c r="E3" s="136"/>
    </row>
    <row r="4" spans="1:5" customFormat="1" x14ac:dyDescent="0.25">
      <c r="A4" s="53" t="s">
        <v>34</v>
      </c>
      <c r="B4" s="55">
        <v>55</v>
      </c>
      <c r="C4" s="55">
        <v>230</v>
      </c>
      <c r="D4" s="55" t="s">
        <v>32</v>
      </c>
      <c r="E4" s="136"/>
    </row>
    <row r="5" spans="1:5" customFormat="1" x14ac:dyDescent="0.25">
      <c r="A5" s="53" t="s">
        <v>35</v>
      </c>
      <c r="B5" s="55">
        <v>94</v>
      </c>
      <c r="C5" s="55">
        <v>270</v>
      </c>
      <c r="D5" s="55" t="s">
        <v>32</v>
      </c>
      <c r="E5" s="136"/>
    </row>
    <row r="6" spans="1:5" customFormat="1" x14ac:dyDescent="0.25">
      <c r="A6" s="53" t="s">
        <v>36</v>
      </c>
      <c r="B6" s="55">
        <v>90</v>
      </c>
      <c r="C6" s="55">
        <v>208</v>
      </c>
      <c r="D6" s="55" t="s">
        <v>32</v>
      </c>
      <c r="E6" s="136"/>
    </row>
    <row r="7" spans="1:5" customFormat="1" x14ac:dyDescent="0.25">
      <c r="A7" s="53" t="s">
        <v>37</v>
      </c>
      <c r="B7" s="55">
        <v>47</v>
      </c>
      <c r="C7" s="55">
        <v>181</v>
      </c>
      <c r="D7" s="55" t="s">
        <v>32</v>
      </c>
      <c r="E7" s="136"/>
    </row>
    <row r="8" spans="1:5" customFormat="1" x14ac:dyDescent="0.25">
      <c r="A8" s="53" t="s">
        <v>38</v>
      </c>
      <c r="B8" s="55">
        <v>75</v>
      </c>
      <c r="C8" s="55">
        <v>254</v>
      </c>
      <c r="D8" s="55" t="s">
        <v>32</v>
      </c>
      <c r="E8" s="136"/>
    </row>
    <row r="9" spans="1:5" customFormat="1" x14ac:dyDescent="0.25">
      <c r="A9" s="53" t="s">
        <v>39</v>
      </c>
      <c r="B9" s="55">
        <v>56</v>
      </c>
      <c r="C9" s="55">
        <v>222</v>
      </c>
      <c r="D9" s="55" t="s">
        <v>32</v>
      </c>
      <c r="E9" s="136"/>
    </row>
    <row r="10" spans="1:5" customFormat="1" x14ac:dyDescent="0.25">
      <c r="A10" s="53" t="s">
        <v>40</v>
      </c>
      <c r="B10" s="55">
        <v>70</v>
      </c>
      <c r="C10" s="55">
        <v>212</v>
      </c>
      <c r="D10" s="55" t="s">
        <v>32</v>
      </c>
      <c r="E10" s="136"/>
    </row>
    <row r="11" spans="1:5" customFormat="1" x14ac:dyDescent="0.25">
      <c r="A11" s="53" t="s">
        <v>41</v>
      </c>
      <c r="B11" s="55">
        <v>80</v>
      </c>
      <c r="C11" s="55">
        <v>245</v>
      </c>
      <c r="D11" s="55" t="s">
        <v>32</v>
      </c>
      <c r="E11" s="136"/>
    </row>
    <row r="12" spans="1:5" customFormat="1" x14ac:dyDescent="0.25">
      <c r="A12" s="53" t="s">
        <v>42</v>
      </c>
      <c r="B12" s="55">
        <v>42</v>
      </c>
      <c r="C12" s="55">
        <v>180</v>
      </c>
      <c r="D12" s="55" t="s">
        <v>32</v>
      </c>
      <c r="E12" s="136"/>
    </row>
    <row r="13" spans="1:5" customFormat="1" x14ac:dyDescent="0.25">
      <c r="A13" s="53" t="s">
        <v>14</v>
      </c>
      <c r="B13" s="55">
        <v>73</v>
      </c>
      <c r="C13" s="55">
        <v>230</v>
      </c>
      <c r="D13" s="55" t="s">
        <v>32</v>
      </c>
      <c r="E13" s="136"/>
    </row>
    <row r="14" spans="1:5" customFormat="1" x14ac:dyDescent="0.25">
      <c r="A14" s="53" t="s">
        <v>43</v>
      </c>
      <c r="B14" s="55">
        <v>66</v>
      </c>
      <c r="C14" s="55">
        <v>238</v>
      </c>
      <c r="D14" s="55" t="s">
        <v>32</v>
      </c>
      <c r="E14" s="136"/>
    </row>
    <row r="15" spans="1:5" customFormat="1" x14ac:dyDescent="0.25">
      <c r="A15" s="53" t="s">
        <v>44</v>
      </c>
      <c r="B15" s="55">
        <v>43</v>
      </c>
      <c r="C15" s="55">
        <v>211</v>
      </c>
      <c r="D15" s="55" t="s">
        <v>32</v>
      </c>
      <c r="E15" s="136"/>
    </row>
    <row r="16" spans="1:5" customFormat="1" x14ac:dyDescent="0.25">
      <c r="A16" s="53" t="s">
        <v>45</v>
      </c>
      <c r="B16" s="55">
        <v>47</v>
      </c>
      <c r="C16" s="55">
        <v>183</v>
      </c>
      <c r="D16" s="55" t="s">
        <v>32</v>
      </c>
      <c r="E16" s="136"/>
    </row>
    <row r="17" spans="1:5" customFormat="1" x14ac:dyDescent="0.25">
      <c r="A17" s="53" t="s">
        <v>46</v>
      </c>
      <c r="B17" s="55">
        <v>144</v>
      </c>
      <c r="C17" s="55">
        <v>237</v>
      </c>
      <c r="D17" s="55" t="s">
        <v>32</v>
      </c>
      <c r="E17" s="136"/>
    </row>
    <row r="18" spans="1:5" customFormat="1" x14ac:dyDescent="0.25">
      <c r="A18" s="53" t="s">
        <v>47</v>
      </c>
      <c r="B18" s="55">
        <v>46</v>
      </c>
      <c r="C18" s="55">
        <v>222</v>
      </c>
      <c r="D18" s="55" t="s">
        <v>32</v>
      </c>
      <c r="E18" s="136"/>
    </row>
    <row r="19" spans="1:5" customFormat="1" x14ac:dyDescent="0.25">
      <c r="A19" s="53" t="s">
        <v>48</v>
      </c>
      <c r="B19" s="55">
        <v>60</v>
      </c>
      <c r="C19" s="55">
        <v>205</v>
      </c>
      <c r="D19" s="55" t="s">
        <v>32</v>
      </c>
      <c r="E19" s="136"/>
    </row>
    <row r="20" spans="1:5" customFormat="1" x14ac:dyDescent="0.25">
      <c r="A20" s="53" t="s">
        <v>49</v>
      </c>
      <c r="B20" s="55">
        <v>97</v>
      </c>
      <c r="C20" s="55">
        <v>263</v>
      </c>
      <c r="D20" s="55" t="s">
        <v>32</v>
      </c>
      <c r="E20" s="136"/>
    </row>
    <row r="21" spans="1:5" customFormat="1" x14ac:dyDescent="0.25">
      <c r="A21" s="53" t="s">
        <v>50</v>
      </c>
      <c r="B21" s="55">
        <v>94</v>
      </c>
      <c r="C21" s="55">
        <v>225</v>
      </c>
      <c r="D21" s="55" t="s">
        <v>32</v>
      </c>
      <c r="E21" s="136"/>
    </row>
    <row r="22" spans="1:5" customFormat="1" x14ac:dyDescent="0.25">
      <c r="A22" s="53" t="s">
        <v>51</v>
      </c>
      <c r="B22" s="55">
        <v>45</v>
      </c>
      <c r="C22" s="55">
        <v>217</v>
      </c>
      <c r="D22" s="55" t="s">
        <v>32</v>
      </c>
      <c r="E22" s="136"/>
    </row>
    <row r="23" spans="1:5" customFormat="1" x14ac:dyDescent="0.25">
      <c r="A23" s="53" t="s">
        <v>52</v>
      </c>
      <c r="B23" s="55">
        <v>55</v>
      </c>
      <c r="C23" s="55">
        <v>204</v>
      </c>
      <c r="D23" s="55" t="s">
        <v>32</v>
      </c>
      <c r="E23" s="136"/>
    </row>
    <row r="24" spans="1:5" customFormat="1" x14ac:dyDescent="0.25">
      <c r="A24" s="53" t="s">
        <v>53</v>
      </c>
      <c r="B24" s="55">
        <v>40</v>
      </c>
      <c r="C24" s="55">
        <v>222</v>
      </c>
      <c r="D24" s="55" t="s">
        <v>32</v>
      </c>
      <c r="E24" s="136"/>
    </row>
    <row r="25" spans="1:5" customFormat="1" x14ac:dyDescent="0.25">
      <c r="A25" s="53" t="s">
        <v>54</v>
      </c>
      <c r="B25" s="55">
        <v>59</v>
      </c>
      <c r="C25" s="55">
        <v>180</v>
      </c>
      <c r="D25" s="55" t="s">
        <v>32</v>
      </c>
      <c r="E25" s="136"/>
    </row>
    <row r="26" spans="1:5" customFormat="1" x14ac:dyDescent="0.25">
      <c r="A26" s="53" t="s">
        <v>55</v>
      </c>
      <c r="B26" s="55">
        <v>50</v>
      </c>
      <c r="C26" s="55">
        <v>205</v>
      </c>
      <c r="D26" s="55" t="s">
        <v>32</v>
      </c>
      <c r="E26" s="136"/>
    </row>
    <row r="27" spans="1:5" customFormat="1" x14ac:dyDescent="0.25">
      <c r="A27" s="53" t="s">
        <v>56</v>
      </c>
      <c r="B27" s="55">
        <v>84</v>
      </c>
      <c r="C27" s="55">
        <v>244</v>
      </c>
      <c r="D27" s="55" t="s">
        <v>32</v>
      </c>
      <c r="E27" s="136"/>
    </row>
    <row r="28" spans="1:5" customFormat="1" x14ac:dyDescent="0.25">
      <c r="A28" s="53" t="s">
        <v>57</v>
      </c>
      <c r="B28" s="55">
        <v>95</v>
      </c>
      <c r="C28" s="55">
        <v>257</v>
      </c>
      <c r="D28" s="55" t="s">
        <v>32</v>
      </c>
      <c r="E28" s="136"/>
    </row>
    <row r="29" spans="1:5" customFormat="1" x14ac:dyDescent="0.25">
      <c r="A29" s="53" t="s">
        <v>58</v>
      </c>
      <c r="B29" s="55">
        <v>81</v>
      </c>
      <c r="C29" s="55">
        <v>276</v>
      </c>
      <c r="D29" s="55" t="s">
        <v>32</v>
      </c>
      <c r="E29" s="136"/>
    </row>
    <row r="30" spans="1:5" customFormat="1" x14ac:dyDescent="0.25">
      <c r="A30" s="53" t="s">
        <v>59</v>
      </c>
      <c r="B30" s="55">
        <v>40</v>
      </c>
      <c r="C30" s="55">
        <v>210</v>
      </c>
      <c r="D30" s="55" t="s">
        <v>32</v>
      </c>
      <c r="E30" s="136"/>
    </row>
    <row r="31" spans="1:5" customFormat="1" x14ac:dyDescent="0.25">
      <c r="A31" s="53" t="s">
        <v>60</v>
      </c>
      <c r="B31" s="55">
        <v>69</v>
      </c>
      <c r="C31" s="55">
        <v>245</v>
      </c>
      <c r="D31" s="55" t="s">
        <v>32</v>
      </c>
      <c r="E31" s="136"/>
    </row>
    <row r="32" spans="1:5" customFormat="1" x14ac:dyDescent="0.25">
      <c r="A32" s="53" t="s">
        <v>61</v>
      </c>
      <c r="B32" s="55">
        <v>40</v>
      </c>
      <c r="C32" s="55">
        <v>175</v>
      </c>
      <c r="D32" s="55" t="s">
        <v>32</v>
      </c>
      <c r="E32" s="136"/>
    </row>
    <row r="33" spans="1:5" customFormat="1" x14ac:dyDescent="0.25">
      <c r="A33" s="53" t="s">
        <v>62</v>
      </c>
      <c r="B33" s="55">
        <v>138</v>
      </c>
      <c r="C33" s="55">
        <v>220</v>
      </c>
      <c r="D33" s="55" t="s">
        <v>32</v>
      </c>
      <c r="E33" s="136"/>
    </row>
    <row r="34" spans="1:5" customFormat="1" x14ac:dyDescent="0.25">
      <c r="A34" s="53" t="s">
        <v>64</v>
      </c>
      <c r="B34" s="55">
        <v>40</v>
      </c>
      <c r="C34" s="55">
        <v>220</v>
      </c>
      <c r="D34" s="55" t="s">
        <v>32</v>
      </c>
      <c r="E34" s="136"/>
    </row>
    <row r="35" spans="1:5" customFormat="1" x14ac:dyDescent="0.25">
      <c r="A35" s="56" t="s">
        <v>65</v>
      </c>
      <c r="B35" s="55">
        <v>40</v>
      </c>
      <c r="C35" s="57">
        <v>125</v>
      </c>
      <c r="D35" s="55" t="s">
        <v>66</v>
      </c>
      <c r="E35" s="136"/>
    </row>
    <row r="36" spans="1:5" customFormat="1" x14ac:dyDescent="0.25">
      <c r="A36" s="58" t="s">
        <v>67</v>
      </c>
      <c r="B36" s="55">
        <v>40</v>
      </c>
      <c r="C36" s="55">
        <v>210</v>
      </c>
      <c r="D36" s="55" t="s">
        <v>66</v>
      </c>
      <c r="E36" s="136"/>
    </row>
    <row r="37" spans="1:5" customFormat="1" x14ac:dyDescent="0.25">
      <c r="A37" s="58" t="s">
        <v>68</v>
      </c>
      <c r="B37" s="55">
        <v>40</v>
      </c>
      <c r="C37" s="55">
        <v>170</v>
      </c>
      <c r="D37" s="55" t="s">
        <v>66</v>
      </c>
      <c r="E37" s="136"/>
    </row>
    <row r="38" spans="1:5" customFormat="1" x14ac:dyDescent="0.25">
      <c r="A38" s="58" t="s">
        <v>69</v>
      </c>
      <c r="B38" s="55">
        <v>40</v>
      </c>
      <c r="C38" s="55">
        <v>195</v>
      </c>
      <c r="D38" s="55" t="s">
        <v>66</v>
      </c>
      <c r="E38" s="136"/>
    </row>
    <row r="39" spans="1:5" customFormat="1" x14ac:dyDescent="0.25">
      <c r="A39" s="58" t="s">
        <v>70</v>
      </c>
      <c r="B39" s="55">
        <v>40</v>
      </c>
      <c r="C39" s="55">
        <v>280</v>
      </c>
      <c r="D39" s="55" t="s">
        <v>66</v>
      </c>
      <c r="E39" s="136"/>
    </row>
    <row r="40" spans="1:5" customFormat="1" x14ac:dyDescent="0.25">
      <c r="A40" s="58" t="s">
        <v>71</v>
      </c>
      <c r="B40" s="55">
        <v>40</v>
      </c>
      <c r="C40" s="55">
        <v>225</v>
      </c>
      <c r="D40" s="55" t="s">
        <v>66</v>
      </c>
      <c r="E40" s="136"/>
    </row>
    <row r="41" spans="1:5" customFormat="1" x14ac:dyDescent="0.25">
      <c r="A41" s="58" t="s">
        <v>72</v>
      </c>
      <c r="B41" s="55">
        <v>44</v>
      </c>
      <c r="C41" s="55">
        <v>285</v>
      </c>
      <c r="D41" s="55" t="s">
        <v>66</v>
      </c>
      <c r="E41" s="136"/>
    </row>
    <row r="42" spans="1:5" customFormat="1" x14ac:dyDescent="0.25">
      <c r="A42" s="58" t="s">
        <v>73</v>
      </c>
      <c r="B42" s="55">
        <v>40</v>
      </c>
      <c r="C42" s="55">
        <v>280</v>
      </c>
      <c r="D42" s="55" t="s">
        <v>66</v>
      </c>
      <c r="E42" s="136"/>
    </row>
    <row r="43" spans="1:5" customFormat="1" x14ac:dyDescent="0.25">
      <c r="A43" s="58" t="s">
        <v>74</v>
      </c>
      <c r="B43" s="55">
        <v>90</v>
      </c>
      <c r="C43" s="55">
        <v>210</v>
      </c>
      <c r="D43" s="55" t="s">
        <v>66</v>
      </c>
      <c r="E43" s="136"/>
    </row>
    <row r="44" spans="1:5" customFormat="1" x14ac:dyDescent="0.25">
      <c r="A44" s="58" t="s">
        <v>268</v>
      </c>
      <c r="B44" s="55">
        <v>40</v>
      </c>
      <c r="C44" s="55">
        <v>270</v>
      </c>
      <c r="D44" s="55" t="s">
        <v>66</v>
      </c>
      <c r="E44" s="136"/>
    </row>
    <row r="45" spans="1:5" customFormat="1" x14ac:dyDescent="0.25">
      <c r="A45" s="58" t="s">
        <v>75</v>
      </c>
      <c r="B45" s="55">
        <v>40</v>
      </c>
      <c r="C45" s="55">
        <v>190</v>
      </c>
      <c r="D45" s="55" t="s">
        <v>66</v>
      </c>
      <c r="E45" s="136"/>
    </row>
    <row r="46" spans="1:5" customFormat="1" x14ac:dyDescent="0.25">
      <c r="A46" s="58" t="s">
        <v>76</v>
      </c>
      <c r="B46" s="55">
        <v>43</v>
      </c>
      <c r="C46" s="55">
        <v>275</v>
      </c>
      <c r="D46" s="55" t="s">
        <v>66</v>
      </c>
      <c r="E46" s="136"/>
    </row>
    <row r="47" spans="1:5" customFormat="1" x14ac:dyDescent="0.25">
      <c r="A47" s="58" t="s">
        <v>77</v>
      </c>
      <c r="B47" s="55">
        <v>40</v>
      </c>
      <c r="C47" s="55">
        <v>190</v>
      </c>
      <c r="D47" s="55" t="s">
        <v>66</v>
      </c>
      <c r="E47" s="136"/>
    </row>
    <row r="48" spans="1:5" customFormat="1" x14ac:dyDescent="0.25">
      <c r="A48" s="58" t="s">
        <v>78</v>
      </c>
      <c r="B48" s="55">
        <v>41</v>
      </c>
      <c r="C48" s="55">
        <v>215</v>
      </c>
      <c r="D48" s="55" t="s">
        <v>66</v>
      </c>
      <c r="E48" s="136"/>
    </row>
    <row r="49" spans="1:5" customFormat="1" x14ac:dyDescent="0.25">
      <c r="A49" s="58" t="s">
        <v>79</v>
      </c>
      <c r="B49" s="55">
        <v>40</v>
      </c>
      <c r="C49" s="55">
        <v>225</v>
      </c>
      <c r="D49" s="55" t="s">
        <v>66</v>
      </c>
      <c r="E49" s="136"/>
    </row>
    <row r="50" spans="1:5" customFormat="1" x14ac:dyDescent="0.25">
      <c r="A50" s="58" t="s">
        <v>80</v>
      </c>
      <c r="B50" s="55">
        <v>40</v>
      </c>
      <c r="C50" s="55">
        <v>185</v>
      </c>
      <c r="D50" s="55" t="s">
        <v>66</v>
      </c>
      <c r="E50" s="136"/>
    </row>
    <row r="51" spans="1:5" customFormat="1" x14ac:dyDescent="0.25">
      <c r="A51" s="58" t="s">
        <v>81</v>
      </c>
      <c r="B51" s="55">
        <v>40</v>
      </c>
      <c r="C51" s="55">
        <v>150</v>
      </c>
      <c r="D51" s="55" t="s">
        <v>66</v>
      </c>
      <c r="E51" s="136"/>
    </row>
    <row r="52" spans="1:5" customFormat="1" x14ac:dyDescent="0.25">
      <c r="A52" s="58" t="s">
        <v>82</v>
      </c>
      <c r="B52" s="55">
        <v>40</v>
      </c>
      <c r="C52" s="55">
        <v>180</v>
      </c>
      <c r="D52" s="55" t="s">
        <v>66</v>
      </c>
      <c r="E52" s="136"/>
    </row>
    <row r="53" spans="1:5" customFormat="1" x14ac:dyDescent="0.25">
      <c r="A53" s="58" t="s">
        <v>83</v>
      </c>
      <c r="B53" s="55">
        <v>40</v>
      </c>
      <c r="C53" s="55">
        <v>150</v>
      </c>
      <c r="D53" s="55" t="s">
        <v>66</v>
      </c>
      <c r="E53" s="136"/>
    </row>
    <row r="54" spans="1:5" customFormat="1" x14ac:dyDescent="0.25">
      <c r="A54" s="58" t="s">
        <v>84</v>
      </c>
      <c r="B54" s="55">
        <v>40</v>
      </c>
      <c r="C54" s="55">
        <v>200</v>
      </c>
      <c r="D54" s="55" t="s">
        <v>66</v>
      </c>
      <c r="E54" s="136"/>
    </row>
    <row r="55" spans="1:5" customFormat="1" x14ac:dyDescent="0.25">
      <c r="A55" s="58" t="s">
        <v>85</v>
      </c>
      <c r="B55" s="55">
        <v>40</v>
      </c>
      <c r="C55" s="55">
        <v>185</v>
      </c>
      <c r="D55" s="55" t="s">
        <v>66</v>
      </c>
      <c r="E55" s="136"/>
    </row>
    <row r="56" spans="1:5" customFormat="1" x14ac:dyDescent="0.25">
      <c r="A56" s="58" t="s">
        <v>86</v>
      </c>
      <c r="B56" s="55">
        <v>40</v>
      </c>
      <c r="C56" s="55">
        <v>245</v>
      </c>
      <c r="D56" s="55" t="s">
        <v>66</v>
      </c>
      <c r="E56" s="136"/>
    </row>
    <row r="57" spans="1:5" customFormat="1" x14ac:dyDescent="0.25">
      <c r="A57" s="58" t="s">
        <v>87</v>
      </c>
      <c r="B57" s="55">
        <v>115</v>
      </c>
      <c r="C57" s="55">
        <v>225</v>
      </c>
      <c r="D57" s="55" t="s">
        <v>66</v>
      </c>
      <c r="E57" s="136"/>
    </row>
    <row r="58" spans="1:5" customFormat="1" x14ac:dyDescent="0.25">
      <c r="A58" s="58" t="s">
        <v>88</v>
      </c>
      <c r="B58" s="55">
        <v>40</v>
      </c>
      <c r="C58" s="55">
        <v>145</v>
      </c>
      <c r="D58" s="55" t="s">
        <v>66</v>
      </c>
      <c r="E58" s="136"/>
    </row>
    <row r="59" spans="1:5" customFormat="1" x14ac:dyDescent="0.25">
      <c r="A59" s="58" t="s">
        <v>89</v>
      </c>
      <c r="B59" s="55">
        <v>40</v>
      </c>
      <c r="C59" s="55">
        <v>165</v>
      </c>
      <c r="D59" s="55" t="s">
        <v>66</v>
      </c>
      <c r="E59" s="136"/>
    </row>
    <row r="60" spans="1:5" customFormat="1" x14ac:dyDescent="0.25">
      <c r="A60" s="58" t="s">
        <v>90</v>
      </c>
      <c r="B60" s="55">
        <v>40</v>
      </c>
      <c r="C60" s="55">
        <v>165</v>
      </c>
      <c r="D60" s="55" t="s">
        <v>66</v>
      </c>
      <c r="E60" s="136"/>
    </row>
    <row r="61" spans="1:5" customFormat="1" x14ac:dyDescent="0.25">
      <c r="A61" s="58" t="s">
        <v>91</v>
      </c>
      <c r="B61" s="55">
        <v>40</v>
      </c>
      <c r="C61" s="55">
        <v>160</v>
      </c>
      <c r="D61" s="55" t="s">
        <v>66</v>
      </c>
      <c r="E61" s="136"/>
    </row>
    <row r="62" spans="1:5" customFormat="1" x14ac:dyDescent="0.25">
      <c r="A62" s="58" t="s">
        <v>92</v>
      </c>
      <c r="B62" s="55">
        <v>89</v>
      </c>
      <c r="C62" s="55">
        <v>230</v>
      </c>
      <c r="D62" s="55" t="s">
        <v>66</v>
      </c>
      <c r="E62" s="136"/>
    </row>
    <row r="63" spans="1:5" customFormat="1" x14ac:dyDescent="0.25">
      <c r="A63" s="58" t="s">
        <v>93</v>
      </c>
      <c r="B63" s="55">
        <v>40</v>
      </c>
      <c r="C63" s="55">
        <v>125</v>
      </c>
      <c r="D63" s="55" t="s">
        <v>66</v>
      </c>
      <c r="E63" s="136"/>
    </row>
    <row r="64" spans="1:5" customFormat="1" x14ac:dyDescent="0.25">
      <c r="A64" s="58" t="s">
        <v>94</v>
      </c>
      <c r="B64" s="55">
        <v>40</v>
      </c>
      <c r="C64" s="55">
        <v>140</v>
      </c>
      <c r="D64" s="55" t="s">
        <v>66</v>
      </c>
      <c r="E64" s="136"/>
    </row>
    <row r="65" spans="1:5" customFormat="1" x14ac:dyDescent="0.25">
      <c r="A65" s="58" t="s">
        <v>95</v>
      </c>
      <c r="B65" s="55">
        <v>40</v>
      </c>
      <c r="C65" s="55">
        <v>210</v>
      </c>
      <c r="D65" s="55" t="s">
        <v>66</v>
      </c>
      <c r="E65" s="136"/>
    </row>
    <row r="66" spans="1:5" customFormat="1" x14ac:dyDescent="0.25">
      <c r="A66" s="58" t="s">
        <v>96</v>
      </c>
      <c r="B66" s="55">
        <v>40</v>
      </c>
      <c r="C66" s="55">
        <v>245</v>
      </c>
      <c r="D66" s="55" t="s">
        <v>66</v>
      </c>
      <c r="E66" s="136"/>
    </row>
    <row r="67" spans="1:5" customFormat="1" x14ac:dyDescent="0.25">
      <c r="A67" s="58" t="s">
        <v>97</v>
      </c>
      <c r="B67" s="55">
        <v>40</v>
      </c>
      <c r="C67" s="55">
        <v>210</v>
      </c>
      <c r="D67" s="55" t="s">
        <v>66</v>
      </c>
      <c r="E67" s="136"/>
    </row>
    <row r="68" spans="1:5" customFormat="1" x14ac:dyDescent="0.25">
      <c r="A68" s="58" t="s">
        <v>98</v>
      </c>
      <c r="B68" s="55">
        <v>40</v>
      </c>
      <c r="C68" s="55">
        <v>170</v>
      </c>
      <c r="D68" s="55" t="s">
        <v>66</v>
      </c>
      <c r="E68" s="136"/>
    </row>
    <row r="69" spans="1:5" customFormat="1" x14ac:dyDescent="0.25">
      <c r="A69" s="58" t="s">
        <v>99</v>
      </c>
      <c r="B69" s="55">
        <v>40</v>
      </c>
      <c r="C69" s="55">
        <v>135</v>
      </c>
      <c r="D69" s="55" t="s">
        <v>66</v>
      </c>
      <c r="E69" s="136"/>
    </row>
    <row r="70" spans="1:5" customFormat="1" x14ac:dyDescent="0.25">
      <c r="A70" s="59" t="s">
        <v>269</v>
      </c>
      <c r="B70" s="55">
        <v>40</v>
      </c>
      <c r="C70" s="57">
        <v>185</v>
      </c>
      <c r="D70" s="55" t="s">
        <v>66</v>
      </c>
      <c r="E70" s="136"/>
    </row>
    <row r="71" spans="1:5" customFormat="1" x14ac:dyDescent="0.25">
      <c r="A71" s="58" t="s">
        <v>100</v>
      </c>
      <c r="B71" s="55">
        <v>40</v>
      </c>
      <c r="C71" s="55">
        <v>245</v>
      </c>
      <c r="D71" s="55" t="s">
        <v>66</v>
      </c>
      <c r="E71" s="136"/>
    </row>
    <row r="72" spans="1:5" customFormat="1" x14ac:dyDescent="0.25">
      <c r="A72" s="58" t="s">
        <v>101</v>
      </c>
      <c r="B72" s="55">
        <v>40</v>
      </c>
      <c r="C72" s="55">
        <v>185</v>
      </c>
      <c r="D72" s="55" t="s">
        <v>66</v>
      </c>
      <c r="E72" s="136"/>
    </row>
    <row r="73" spans="1:5" customFormat="1" x14ac:dyDescent="0.25">
      <c r="A73" s="58" t="s">
        <v>102</v>
      </c>
      <c r="B73" s="55">
        <v>40</v>
      </c>
      <c r="C73" s="55">
        <v>190</v>
      </c>
      <c r="D73" s="55" t="s">
        <v>66</v>
      </c>
      <c r="E73" s="136"/>
    </row>
    <row r="74" spans="1:5" customFormat="1" x14ac:dyDescent="0.25">
      <c r="A74" s="58" t="s">
        <v>103</v>
      </c>
      <c r="B74" s="55">
        <v>40</v>
      </c>
      <c r="C74" s="55">
        <v>225</v>
      </c>
      <c r="D74" s="55" t="s">
        <v>66</v>
      </c>
      <c r="E74" s="136"/>
    </row>
    <row r="75" spans="1:5" customFormat="1" x14ac:dyDescent="0.25">
      <c r="A75" s="58" t="s">
        <v>270</v>
      </c>
      <c r="B75" s="55">
        <v>40</v>
      </c>
      <c r="C75" s="55">
        <v>235</v>
      </c>
      <c r="D75" s="55" t="s">
        <v>66</v>
      </c>
      <c r="E75" s="136"/>
    </row>
    <row r="76" spans="1:5" customFormat="1" x14ac:dyDescent="0.25">
      <c r="A76" s="58" t="s">
        <v>104</v>
      </c>
      <c r="B76" s="55">
        <v>40</v>
      </c>
      <c r="C76" s="55">
        <v>215</v>
      </c>
      <c r="D76" s="55" t="s">
        <v>66</v>
      </c>
      <c r="E76" s="136"/>
    </row>
    <row r="77" spans="1:5" customFormat="1" x14ac:dyDescent="0.25">
      <c r="A77" s="58" t="s">
        <v>105</v>
      </c>
      <c r="B77" s="55">
        <v>40</v>
      </c>
      <c r="C77" s="55">
        <v>230</v>
      </c>
      <c r="D77" s="55" t="s">
        <v>66</v>
      </c>
      <c r="E77" s="136"/>
    </row>
    <row r="78" spans="1:5" customFormat="1" x14ac:dyDescent="0.25">
      <c r="A78" s="58" t="s">
        <v>106</v>
      </c>
      <c r="B78" s="55">
        <v>40</v>
      </c>
      <c r="C78" s="55">
        <v>190</v>
      </c>
      <c r="D78" s="55" t="s">
        <v>66</v>
      </c>
      <c r="E78" s="136"/>
    </row>
    <row r="79" spans="1:5" customFormat="1" x14ac:dyDescent="0.25">
      <c r="A79" s="58" t="s">
        <v>107</v>
      </c>
      <c r="B79" s="55">
        <v>40</v>
      </c>
      <c r="C79" s="55">
        <v>205</v>
      </c>
      <c r="D79" s="55" t="s">
        <v>66</v>
      </c>
      <c r="E79" s="136"/>
    </row>
    <row r="80" spans="1:5" customFormat="1" x14ac:dyDescent="0.25">
      <c r="A80" s="58" t="s">
        <v>108</v>
      </c>
      <c r="B80" s="55">
        <v>40</v>
      </c>
      <c r="C80" s="55">
        <v>180</v>
      </c>
      <c r="D80" s="55" t="s">
        <v>66</v>
      </c>
      <c r="E80" s="136"/>
    </row>
    <row r="81" spans="1:5" customFormat="1" x14ac:dyDescent="0.25">
      <c r="A81" s="58" t="s">
        <v>109</v>
      </c>
      <c r="B81" s="55">
        <v>57</v>
      </c>
      <c r="C81" s="55">
        <v>145</v>
      </c>
      <c r="D81" s="55" t="s">
        <v>66</v>
      </c>
      <c r="E81" s="136"/>
    </row>
    <row r="82" spans="1:5" customFormat="1" x14ac:dyDescent="0.25">
      <c r="A82" s="58" t="s">
        <v>110</v>
      </c>
      <c r="B82" s="55">
        <v>40</v>
      </c>
      <c r="C82" s="55">
        <v>130</v>
      </c>
      <c r="D82" s="55" t="s">
        <v>66</v>
      </c>
      <c r="E82" s="136"/>
    </row>
    <row r="83" spans="1:5" customFormat="1" x14ac:dyDescent="0.25">
      <c r="A83" s="58" t="s">
        <v>111</v>
      </c>
      <c r="B83" s="55">
        <v>40</v>
      </c>
      <c r="C83" s="55">
        <v>195</v>
      </c>
      <c r="D83" s="55" t="s">
        <v>66</v>
      </c>
      <c r="E83" s="136"/>
    </row>
    <row r="84" spans="1:5" customFormat="1" x14ac:dyDescent="0.25">
      <c r="A84" s="58" t="s">
        <v>271</v>
      </c>
      <c r="B84" s="55">
        <v>40</v>
      </c>
      <c r="C84" s="55">
        <v>170</v>
      </c>
      <c r="D84" s="55" t="s">
        <v>66</v>
      </c>
      <c r="E84" s="136"/>
    </row>
    <row r="85" spans="1:5" customFormat="1" x14ac:dyDescent="0.25">
      <c r="A85" s="58" t="s">
        <v>112</v>
      </c>
      <c r="B85" s="55">
        <v>40</v>
      </c>
      <c r="C85" s="55">
        <v>190</v>
      </c>
      <c r="D85" s="55" t="s">
        <v>66</v>
      </c>
      <c r="E85" s="136"/>
    </row>
    <row r="86" spans="1:5" customFormat="1" x14ac:dyDescent="0.25">
      <c r="A86" s="58" t="s">
        <v>113</v>
      </c>
      <c r="B86" s="55">
        <v>40</v>
      </c>
      <c r="C86" s="55">
        <v>170</v>
      </c>
      <c r="D86" s="55" t="s">
        <v>66</v>
      </c>
      <c r="E86" s="136"/>
    </row>
    <row r="87" spans="1:5" customFormat="1" x14ac:dyDescent="0.25">
      <c r="A87" s="58" t="s">
        <v>114</v>
      </c>
      <c r="B87" s="55">
        <v>40</v>
      </c>
      <c r="C87" s="55">
        <v>295</v>
      </c>
      <c r="D87" s="55" t="s">
        <v>66</v>
      </c>
      <c r="E87" s="136"/>
    </row>
    <row r="88" spans="1:5" customFormat="1" x14ac:dyDescent="0.25">
      <c r="A88" s="58" t="s">
        <v>115</v>
      </c>
      <c r="B88" s="55">
        <v>40</v>
      </c>
      <c r="C88" s="55">
        <v>210</v>
      </c>
      <c r="D88" s="55" t="s">
        <v>66</v>
      </c>
      <c r="E88" s="136"/>
    </row>
    <row r="89" spans="1:5" customFormat="1" x14ac:dyDescent="0.25">
      <c r="A89" s="58" t="s">
        <v>116</v>
      </c>
      <c r="B89" s="55">
        <v>40</v>
      </c>
      <c r="C89" s="55">
        <v>215</v>
      </c>
      <c r="D89" s="55" t="s">
        <v>66</v>
      </c>
      <c r="E89" s="136"/>
    </row>
    <row r="90" spans="1:5" customFormat="1" x14ac:dyDescent="0.25">
      <c r="A90" s="58" t="s">
        <v>117</v>
      </c>
      <c r="B90" s="55">
        <v>40</v>
      </c>
      <c r="C90" s="55">
        <v>175</v>
      </c>
      <c r="D90" s="55" t="s">
        <v>66</v>
      </c>
      <c r="E90" s="136"/>
    </row>
    <row r="91" spans="1:5" customFormat="1" x14ac:dyDescent="0.25">
      <c r="A91" s="58" t="s">
        <v>272</v>
      </c>
      <c r="B91" s="55">
        <v>40</v>
      </c>
      <c r="C91" s="55">
        <v>185</v>
      </c>
      <c r="D91" s="55" t="s">
        <v>66</v>
      </c>
      <c r="E91" s="136"/>
    </row>
    <row r="92" spans="1:5" customFormat="1" x14ac:dyDescent="0.25">
      <c r="A92" s="58" t="s">
        <v>118</v>
      </c>
      <c r="B92" s="55">
        <v>40</v>
      </c>
      <c r="C92" s="55">
        <v>140</v>
      </c>
      <c r="D92" s="55" t="s">
        <v>66</v>
      </c>
      <c r="E92" s="136"/>
    </row>
    <row r="93" spans="1:5" customFormat="1" x14ac:dyDescent="0.25">
      <c r="A93" s="58" t="s">
        <v>119</v>
      </c>
      <c r="B93" s="55">
        <v>40</v>
      </c>
      <c r="C93" s="55">
        <v>210</v>
      </c>
      <c r="D93" s="55" t="s">
        <v>66</v>
      </c>
      <c r="E93" s="136"/>
    </row>
    <row r="94" spans="1:5" customFormat="1" x14ac:dyDescent="0.25">
      <c r="A94" s="58" t="s">
        <v>120</v>
      </c>
      <c r="B94" s="55">
        <v>40</v>
      </c>
      <c r="C94" s="55">
        <v>190</v>
      </c>
      <c r="D94" s="55" t="s">
        <v>66</v>
      </c>
      <c r="E94" s="136"/>
    </row>
    <row r="95" spans="1:5" customFormat="1" x14ac:dyDescent="0.25">
      <c r="A95" s="58" t="s">
        <v>121</v>
      </c>
      <c r="B95" s="55">
        <v>40</v>
      </c>
      <c r="C95" s="55">
        <v>175</v>
      </c>
      <c r="D95" s="55" t="s">
        <v>66</v>
      </c>
      <c r="E95" s="136"/>
    </row>
    <row r="96" spans="1:5" customFormat="1" x14ac:dyDescent="0.25">
      <c r="A96" s="58" t="s">
        <v>122</v>
      </c>
      <c r="B96" s="55">
        <v>117</v>
      </c>
      <c r="C96" s="55">
        <v>265</v>
      </c>
      <c r="D96" s="55" t="s">
        <v>66</v>
      </c>
      <c r="E96" s="136"/>
    </row>
    <row r="97" spans="1:5" customFormat="1" x14ac:dyDescent="0.25">
      <c r="A97" s="58" t="s">
        <v>123</v>
      </c>
      <c r="B97" s="55">
        <v>40</v>
      </c>
      <c r="C97" s="55">
        <v>245</v>
      </c>
      <c r="D97" s="55" t="s">
        <v>66</v>
      </c>
      <c r="E97" s="136"/>
    </row>
    <row r="98" spans="1:5" customFormat="1" x14ac:dyDescent="0.25">
      <c r="A98" s="58" t="s">
        <v>124</v>
      </c>
      <c r="B98" s="55">
        <v>40</v>
      </c>
      <c r="C98" s="55">
        <v>195</v>
      </c>
      <c r="D98" s="55" t="s">
        <v>66</v>
      </c>
      <c r="E98" s="136"/>
    </row>
    <row r="99" spans="1:5" customFormat="1" x14ac:dyDescent="0.25">
      <c r="A99" s="58" t="s">
        <v>125</v>
      </c>
      <c r="B99" s="55">
        <v>40</v>
      </c>
      <c r="C99" s="55">
        <v>200</v>
      </c>
      <c r="D99" s="55" t="s">
        <v>66</v>
      </c>
      <c r="E99" s="136"/>
    </row>
    <row r="100" spans="1:5" customFormat="1" x14ac:dyDescent="0.25">
      <c r="A100" s="58" t="s">
        <v>273</v>
      </c>
      <c r="B100" s="55">
        <v>40</v>
      </c>
      <c r="C100" s="55">
        <v>145</v>
      </c>
      <c r="D100" s="55" t="s">
        <v>66</v>
      </c>
      <c r="E100" s="136"/>
    </row>
    <row r="101" spans="1:5" customFormat="1" x14ac:dyDescent="0.25">
      <c r="A101" s="58" t="s">
        <v>126</v>
      </c>
      <c r="B101" s="55">
        <v>63</v>
      </c>
      <c r="C101" s="55">
        <v>315</v>
      </c>
      <c r="D101" s="55" t="s">
        <v>66</v>
      </c>
      <c r="E101" s="136"/>
    </row>
    <row r="102" spans="1:5" customFormat="1" x14ac:dyDescent="0.25">
      <c r="A102" s="58" t="s">
        <v>274</v>
      </c>
      <c r="B102" s="55">
        <v>40</v>
      </c>
      <c r="C102" s="55">
        <v>190</v>
      </c>
      <c r="D102" s="55" t="s">
        <v>66</v>
      </c>
      <c r="E102" s="136"/>
    </row>
    <row r="103" spans="1:5" customFormat="1" x14ac:dyDescent="0.25">
      <c r="A103" s="58" t="s">
        <v>127</v>
      </c>
      <c r="B103" s="55">
        <v>40</v>
      </c>
      <c r="C103" s="55">
        <v>230</v>
      </c>
      <c r="D103" s="55" t="s">
        <v>66</v>
      </c>
      <c r="E103" s="136"/>
    </row>
    <row r="104" spans="1:5" customFormat="1" x14ac:dyDescent="0.25">
      <c r="A104" s="58" t="s">
        <v>128</v>
      </c>
      <c r="B104" s="55">
        <v>78</v>
      </c>
      <c r="C104" s="55">
        <v>405</v>
      </c>
      <c r="D104" s="55" t="s">
        <v>66</v>
      </c>
      <c r="E104" s="136"/>
    </row>
    <row r="105" spans="1:5" customFormat="1" x14ac:dyDescent="0.25">
      <c r="A105" s="58" t="s">
        <v>129</v>
      </c>
      <c r="B105" s="55">
        <v>40</v>
      </c>
      <c r="C105" s="55">
        <v>195</v>
      </c>
      <c r="D105" s="55" t="s">
        <v>66</v>
      </c>
      <c r="E105" s="136"/>
    </row>
    <row r="106" spans="1:5" customFormat="1" x14ac:dyDescent="0.25">
      <c r="A106" s="58" t="s">
        <v>130</v>
      </c>
      <c r="B106" s="55">
        <v>40</v>
      </c>
      <c r="C106" s="55">
        <v>245</v>
      </c>
      <c r="D106" s="55" t="s">
        <v>66</v>
      </c>
      <c r="E106" s="136"/>
    </row>
    <row r="107" spans="1:5" customFormat="1" x14ac:dyDescent="0.25">
      <c r="A107" s="59" t="s">
        <v>131</v>
      </c>
      <c r="B107" s="55">
        <v>40</v>
      </c>
      <c r="C107" s="57">
        <v>225</v>
      </c>
      <c r="D107" s="55" t="s">
        <v>66</v>
      </c>
      <c r="E107" s="136"/>
    </row>
    <row r="108" spans="1:5" customFormat="1" x14ac:dyDescent="0.25">
      <c r="A108" s="60" t="s">
        <v>132</v>
      </c>
      <c r="B108" s="55">
        <v>40</v>
      </c>
      <c r="C108" s="61">
        <v>205</v>
      </c>
      <c r="D108" s="55" t="s">
        <v>66</v>
      </c>
      <c r="E108" s="136"/>
    </row>
    <row r="109" spans="1:5" customFormat="1" x14ac:dyDescent="0.25">
      <c r="A109" s="60" t="s">
        <v>133</v>
      </c>
      <c r="B109" s="55">
        <v>40</v>
      </c>
      <c r="C109" s="61">
        <v>230</v>
      </c>
      <c r="D109" s="55" t="s">
        <v>66</v>
      </c>
      <c r="E109" s="136"/>
    </row>
    <row r="110" spans="1:5" customFormat="1" x14ac:dyDescent="0.25">
      <c r="A110" s="60" t="s">
        <v>134</v>
      </c>
      <c r="B110" s="55">
        <v>67</v>
      </c>
      <c r="C110" s="61">
        <v>300</v>
      </c>
      <c r="D110" s="55" t="s">
        <v>66</v>
      </c>
      <c r="E110" s="136"/>
    </row>
    <row r="111" spans="1:5" customFormat="1" x14ac:dyDescent="0.25">
      <c r="A111" s="60" t="s">
        <v>135</v>
      </c>
      <c r="B111" s="55">
        <v>40</v>
      </c>
      <c r="C111" s="61">
        <v>220</v>
      </c>
      <c r="D111" s="55" t="s">
        <v>66</v>
      </c>
      <c r="E111" s="136"/>
    </row>
    <row r="112" spans="1:5" customFormat="1" x14ac:dyDescent="0.25">
      <c r="A112" s="60" t="s">
        <v>136</v>
      </c>
      <c r="B112" s="55">
        <v>110</v>
      </c>
      <c r="C112" s="61">
        <v>280</v>
      </c>
      <c r="D112" s="55" t="s">
        <v>66</v>
      </c>
      <c r="E112" s="136"/>
    </row>
    <row r="113" spans="1:5" customFormat="1" x14ac:dyDescent="0.25">
      <c r="A113" s="60" t="s">
        <v>137</v>
      </c>
      <c r="B113" s="55">
        <v>40</v>
      </c>
      <c r="C113" s="61">
        <v>255</v>
      </c>
      <c r="D113" s="55" t="s">
        <v>66</v>
      </c>
      <c r="E113" s="136"/>
    </row>
    <row r="114" spans="1:5" customFormat="1" x14ac:dyDescent="0.25">
      <c r="A114" s="60" t="s">
        <v>138</v>
      </c>
      <c r="B114" s="55">
        <v>40</v>
      </c>
      <c r="C114" s="61">
        <v>195</v>
      </c>
      <c r="D114" s="55" t="s">
        <v>66</v>
      </c>
      <c r="E114" s="136"/>
    </row>
    <row r="115" spans="1:5" customFormat="1" x14ac:dyDescent="0.25">
      <c r="A115" s="60" t="s">
        <v>139</v>
      </c>
      <c r="B115" s="55">
        <v>40</v>
      </c>
      <c r="C115" s="61">
        <v>260</v>
      </c>
      <c r="D115" s="55" t="s">
        <v>66</v>
      </c>
      <c r="E115" s="136"/>
    </row>
    <row r="116" spans="1:5" customFormat="1" x14ac:dyDescent="0.25">
      <c r="A116" s="60" t="s">
        <v>140</v>
      </c>
      <c r="B116" s="55">
        <v>40</v>
      </c>
      <c r="C116" s="61">
        <v>150</v>
      </c>
      <c r="D116" s="55" t="s">
        <v>66</v>
      </c>
      <c r="E116" s="136"/>
    </row>
    <row r="117" spans="1:5" customFormat="1" x14ac:dyDescent="0.25">
      <c r="A117" s="60" t="s">
        <v>141</v>
      </c>
      <c r="B117" s="55">
        <v>40</v>
      </c>
      <c r="C117" s="61">
        <v>235</v>
      </c>
      <c r="D117" s="55" t="s">
        <v>66</v>
      </c>
      <c r="E117" s="136"/>
    </row>
    <row r="118" spans="1:5" customFormat="1" x14ac:dyDescent="0.25">
      <c r="A118" s="60" t="s">
        <v>142</v>
      </c>
      <c r="B118" s="55">
        <v>40</v>
      </c>
      <c r="C118" s="61">
        <v>225</v>
      </c>
      <c r="D118" s="55" t="s">
        <v>66</v>
      </c>
      <c r="E118" s="136"/>
    </row>
    <row r="119" spans="1:5" customFormat="1" x14ac:dyDescent="0.25">
      <c r="A119" s="60" t="s">
        <v>143</v>
      </c>
      <c r="B119" s="55">
        <v>154</v>
      </c>
      <c r="C119" s="61">
        <v>150</v>
      </c>
      <c r="D119" s="55" t="s">
        <v>66</v>
      </c>
      <c r="E119" s="136"/>
    </row>
    <row r="120" spans="1:5" customFormat="1" x14ac:dyDescent="0.25">
      <c r="A120" s="60" t="s">
        <v>144</v>
      </c>
      <c r="B120" s="55">
        <v>40</v>
      </c>
      <c r="C120" s="61">
        <v>155</v>
      </c>
      <c r="D120" s="55" t="s">
        <v>66</v>
      </c>
      <c r="E120" s="136"/>
    </row>
    <row r="121" spans="1:5" customFormat="1" x14ac:dyDescent="0.25">
      <c r="A121" s="60" t="s">
        <v>145</v>
      </c>
      <c r="B121" s="55">
        <v>40</v>
      </c>
      <c r="C121" s="61">
        <v>215</v>
      </c>
      <c r="D121" s="55" t="s">
        <v>66</v>
      </c>
      <c r="E121" s="136"/>
    </row>
    <row r="122" spans="1:5" customFormat="1" x14ac:dyDescent="0.25">
      <c r="A122" s="60" t="s">
        <v>146</v>
      </c>
      <c r="B122" s="55">
        <v>40</v>
      </c>
      <c r="C122" s="61">
        <v>250</v>
      </c>
      <c r="D122" s="55" t="s">
        <v>66</v>
      </c>
      <c r="E122" s="136"/>
    </row>
    <row r="123" spans="1:5" customFormat="1" x14ac:dyDescent="0.25">
      <c r="A123" s="60" t="s">
        <v>147</v>
      </c>
      <c r="B123" s="55">
        <v>40</v>
      </c>
      <c r="C123" s="61">
        <v>185</v>
      </c>
      <c r="D123" s="55" t="s">
        <v>66</v>
      </c>
      <c r="E123" s="136"/>
    </row>
    <row r="124" spans="1:5" customFormat="1" x14ac:dyDescent="0.25">
      <c r="A124" s="60" t="s">
        <v>148</v>
      </c>
      <c r="B124" s="55">
        <v>40</v>
      </c>
      <c r="C124" s="61">
        <v>155</v>
      </c>
      <c r="D124" s="55" t="s">
        <v>66</v>
      </c>
      <c r="E124" s="136"/>
    </row>
    <row r="125" spans="1:5" customFormat="1" x14ac:dyDescent="0.25">
      <c r="A125" s="60" t="s">
        <v>149</v>
      </c>
      <c r="B125" s="55">
        <v>40</v>
      </c>
      <c r="C125" s="61">
        <v>185</v>
      </c>
      <c r="D125" s="55" t="s">
        <v>66</v>
      </c>
      <c r="E125" s="136"/>
    </row>
    <row r="126" spans="1:5" customFormat="1" x14ac:dyDescent="0.25">
      <c r="A126" s="60" t="s">
        <v>150</v>
      </c>
      <c r="B126" s="55">
        <v>40</v>
      </c>
      <c r="C126" s="61">
        <v>125</v>
      </c>
      <c r="D126" s="55" t="s">
        <v>66</v>
      </c>
      <c r="E126" s="136"/>
    </row>
    <row r="127" spans="1:5" customFormat="1" x14ac:dyDescent="0.25">
      <c r="A127" s="60" t="s">
        <v>151</v>
      </c>
      <c r="B127" s="55">
        <v>40</v>
      </c>
      <c r="C127" s="61">
        <v>200</v>
      </c>
      <c r="D127" s="55" t="s">
        <v>66</v>
      </c>
      <c r="E127" s="136"/>
    </row>
    <row r="128" spans="1:5" customFormat="1" x14ac:dyDescent="0.25">
      <c r="A128" s="60" t="s">
        <v>152</v>
      </c>
      <c r="B128" s="55">
        <v>40</v>
      </c>
      <c r="C128" s="61">
        <v>255</v>
      </c>
      <c r="D128" s="55" t="s">
        <v>66</v>
      </c>
      <c r="E128" s="136"/>
    </row>
    <row r="129" spans="1:5" customFormat="1" x14ac:dyDescent="0.25">
      <c r="A129" s="60" t="s">
        <v>153</v>
      </c>
      <c r="B129" s="55">
        <v>40</v>
      </c>
      <c r="C129" s="61">
        <v>190</v>
      </c>
      <c r="D129" s="55" t="s">
        <v>66</v>
      </c>
      <c r="E129" s="136"/>
    </row>
    <row r="130" spans="1:5" customFormat="1" x14ac:dyDescent="0.25">
      <c r="A130" s="60" t="s">
        <v>154</v>
      </c>
      <c r="B130" s="55">
        <v>40</v>
      </c>
      <c r="C130" s="61">
        <v>250</v>
      </c>
      <c r="D130" s="55" t="s">
        <v>66</v>
      </c>
      <c r="E130" s="136"/>
    </row>
    <row r="131" spans="1:5" customFormat="1" x14ac:dyDescent="0.25">
      <c r="A131" s="60" t="s">
        <v>155</v>
      </c>
      <c r="B131" s="55">
        <v>40</v>
      </c>
      <c r="C131" s="61">
        <v>170</v>
      </c>
      <c r="D131" s="55" t="s">
        <v>66</v>
      </c>
      <c r="E131" s="136"/>
    </row>
    <row r="132" spans="1:5" customFormat="1" x14ac:dyDescent="0.25">
      <c r="A132" s="60" t="s">
        <v>156</v>
      </c>
      <c r="B132" s="55">
        <v>40</v>
      </c>
      <c r="C132" s="61">
        <v>160</v>
      </c>
      <c r="D132" s="55" t="s">
        <v>66</v>
      </c>
      <c r="E132" s="136"/>
    </row>
    <row r="133" spans="1:5" customFormat="1" x14ac:dyDescent="0.25">
      <c r="A133" s="60" t="s">
        <v>157</v>
      </c>
      <c r="B133" s="55">
        <v>40</v>
      </c>
      <c r="C133" s="61">
        <v>220</v>
      </c>
      <c r="D133" s="55" t="s">
        <v>66</v>
      </c>
      <c r="E133" s="136"/>
    </row>
    <row r="134" spans="1:5" customFormat="1" x14ac:dyDescent="0.25">
      <c r="A134" s="60" t="s">
        <v>158</v>
      </c>
      <c r="B134" s="55">
        <v>40</v>
      </c>
      <c r="C134" s="61">
        <v>205</v>
      </c>
      <c r="D134" s="55" t="s">
        <v>66</v>
      </c>
      <c r="E134" s="136"/>
    </row>
    <row r="135" spans="1:5" customFormat="1" x14ac:dyDescent="0.25">
      <c r="A135" s="60" t="s">
        <v>275</v>
      </c>
      <c r="B135" s="55">
        <v>40</v>
      </c>
      <c r="C135" s="61">
        <v>200</v>
      </c>
      <c r="D135" s="55" t="s">
        <v>66</v>
      </c>
      <c r="E135" s="136"/>
    </row>
    <row r="136" spans="1:5" customFormat="1" x14ac:dyDescent="0.25">
      <c r="A136" s="60" t="s">
        <v>159</v>
      </c>
      <c r="B136" s="55">
        <v>40</v>
      </c>
      <c r="C136" s="61">
        <v>125</v>
      </c>
      <c r="D136" s="55" t="s">
        <v>66</v>
      </c>
      <c r="E136" s="136"/>
    </row>
    <row r="137" spans="1:5" customFormat="1" x14ac:dyDescent="0.25">
      <c r="A137" s="60" t="s">
        <v>160</v>
      </c>
      <c r="B137" s="55">
        <v>40</v>
      </c>
      <c r="C137" s="61">
        <v>135</v>
      </c>
      <c r="D137" s="55" t="s">
        <v>66</v>
      </c>
      <c r="E137" s="136"/>
    </row>
    <row r="138" spans="1:5" customFormat="1" x14ac:dyDescent="0.25">
      <c r="A138" s="60" t="s">
        <v>161</v>
      </c>
      <c r="B138" s="55">
        <v>40</v>
      </c>
      <c r="C138" s="61">
        <v>185</v>
      </c>
      <c r="D138" s="55" t="s">
        <v>66</v>
      </c>
      <c r="E138" s="136"/>
    </row>
    <row r="139" spans="1:5" customFormat="1" x14ac:dyDescent="0.25">
      <c r="A139" s="60" t="s">
        <v>162</v>
      </c>
      <c r="B139" s="55">
        <v>40</v>
      </c>
      <c r="C139" s="61">
        <v>185</v>
      </c>
      <c r="D139" s="55" t="s">
        <v>66</v>
      </c>
      <c r="E139" s="136"/>
    </row>
    <row r="140" spans="1:5" customFormat="1" x14ac:dyDescent="0.25">
      <c r="A140" s="60" t="s">
        <v>163</v>
      </c>
      <c r="B140" s="55">
        <v>67</v>
      </c>
      <c r="C140" s="61">
        <v>185</v>
      </c>
      <c r="D140" s="55" t="s">
        <v>66</v>
      </c>
      <c r="E140" s="136"/>
    </row>
    <row r="141" spans="1:5" customFormat="1" x14ac:dyDescent="0.25">
      <c r="A141" s="60" t="s">
        <v>164</v>
      </c>
      <c r="B141" s="55">
        <v>40</v>
      </c>
      <c r="C141" s="61">
        <v>185</v>
      </c>
      <c r="D141" s="55" t="s">
        <v>66</v>
      </c>
      <c r="E141" s="136"/>
    </row>
    <row r="142" spans="1:5" customFormat="1" x14ac:dyDescent="0.25">
      <c r="A142" s="60" t="s">
        <v>165</v>
      </c>
      <c r="B142" s="55">
        <v>40</v>
      </c>
      <c r="C142" s="61">
        <v>125</v>
      </c>
      <c r="D142" s="55" t="s">
        <v>66</v>
      </c>
      <c r="E142" s="136"/>
    </row>
    <row r="143" spans="1:5" customFormat="1" x14ac:dyDescent="0.25">
      <c r="A143" s="60" t="s">
        <v>166</v>
      </c>
      <c r="B143" s="55">
        <v>40</v>
      </c>
      <c r="C143" s="61">
        <v>235</v>
      </c>
      <c r="D143" s="55" t="s">
        <v>66</v>
      </c>
      <c r="E143" s="136"/>
    </row>
    <row r="144" spans="1:5" customFormat="1" x14ac:dyDescent="0.25">
      <c r="A144" s="60" t="s">
        <v>167</v>
      </c>
      <c r="B144" s="55">
        <v>40</v>
      </c>
      <c r="C144" s="61">
        <v>185</v>
      </c>
      <c r="D144" s="55" t="s">
        <v>66</v>
      </c>
      <c r="E144" s="136"/>
    </row>
    <row r="145" spans="1:5" customFormat="1" x14ac:dyDescent="0.25">
      <c r="A145" s="60" t="s">
        <v>168</v>
      </c>
      <c r="B145" s="55">
        <v>57</v>
      </c>
      <c r="C145" s="61">
        <v>205</v>
      </c>
      <c r="D145" s="55" t="s">
        <v>66</v>
      </c>
      <c r="E145" s="136"/>
    </row>
    <row r="146" spans="1:5" customFormat="1" x14ac:dyDescent="0.25">
      <c r="A146" s="60" t="s">
        <v>169</v>
      </c>
      <c r="B146" s="55">
        <v>40</v>
      </c>
      <c r="C146" s="61">
        <v>180</v>
      </c>
      <c r="D146" s="55" t="s">
        <v>66</v>
      </c>
      <c r="E146" s="136"/>
    </row>
    <row r="147" spans="1:5" customFormat="1" x14ac:dyDescent="0.25">
      <c r="A147" s="60" t="s">
        <v>170</v>
      </c>
      <c r="B147" s="55">
        <v>40</v>
      </c>
      <c r="C147" s="61">
        <v>185</v>
      </c>
      <c r="D147" s="55" t="s">
        <v>66</v>
      </c>
      <c r="E147" s="136"/>
    </row>
    <row r="148" spans="1:5" customFormat="1" x14ac:dyDescent="0.25">
      <c r="A148" s="60" t="s">
        <v>171</v>
      </c>
      <c r="B148" s="55">
        <v>40</v>
      </c>
      <c r="C148" s="61">
        <v>170</v>
      </c>
      <c r="D148" s="55" t="s">
        <v>66</v>
      </c>
      <c r="E148" s="136"/>
    </row>
    <row r="149" spans="1:5" customFormat="1" x14ac:dyDescent="0.25">
      <c r="A149" s="60" t="s">
        <v>172</v>
      </c>
      <c r="B149" s="55">
        <v>40</v>
      </c>
      <c r="C149" s="61">
        <v>210</v>
      </c>
      <c r="D149" s="55" t="s">
        <v>66</v>
      </c>
      <c r="E149" s="136"/>
    </row>
    <row r="150" spans="1:5" customFormat="1" x14ac:dyDescent="0.25">
      <c r="A150" s="62" t="s">
        <v>173</v>
      </c>
      <c r="B150" s="55">
        <v>40</v>
      </c>
      <c r="C150" s="63">
        <v>190</v>
      </c>
      <c r="D150" s="55" t="s">
        <v>66</v>
      </c>
      <c r="E150" s="136"/>
    </row>
    <row r="151" spans="1:5" customFormat="1" x14ac:dyDescent="0.25">
      <c r="A151" s="60" t="s">
        <v>174</v>
      </c>
      <c r="B151" s="55">
        <v>40</v>
      </c>
      <c r="C151" s="61">
        <v>190</v>
      </c>
      <c r="D151" s="55" t="s">
        <v>66</v>
      </c>
      <c r="E151" s="136"/>
    </row>
    <row r="152" spans="1:5" customFormat="1" x14ac:dyDescent="0.25">
      <c r="A152" s="60" t="s">
        <v>175</v>
      </c>
      <c r="B152" s="55">
        <v>40</v>
      </c>
      <c r="C152" s="61">
        <v>210</v>
      </c>
      <c r="D152" s="55" t="s">
        <v>66</v>
      </c>
      <c r="E152" s="136"/>
    </row>
    <row r="153" spans="1:5" customFormat="1" x14ac:dyDescent="0.25">
      <c r="A153" s="60" t="s">
        <v>176</v>
      </c>
      <c r="B153" s="55">
        <v>40</v>
      </c>
      <c r="C153" s="61">
        <v>210</v>
      </c>
      <c r="D153" s="55" t="s">
        <v>66</v>
      </c>
      <c r="E153" s="136"/>
    </row>
    <row r="154" spans="1:5" customFormat="1" x14ac:dyDescent="0.25">
      <c r="A154" s="60" t="s">
        <v>177</v>
      </c>
      <c r="B154" s="55">
        <v>194</v>
      </c>
      <c r="C154" s="61">
        <v>200</v>
      </c>
      <c r="D154" s="55" t="s">
        <v>66</v>
      </c>
      <c r="E154" s="136"/>
    </row>
    <row r="155" spans="1:5" customFormat="1" x14ac:dyDescent="0.25">
      <c r="A155" s="60" t="s">
        <v>178</v>
      </c>
      <c r="B155" s="55">
        <v>40</v>
      </c>
      <c r="C155" s="61">
        <v>225</v>
      </c>
      <c r="D155" s="55" t="s">
        <v>66</v>
      </c>
      <c r="E155" s="136"/>
    </row>
    <row r="156" spans="1:5" customFormat="1" x14ac:dyDescent="0.25">
      <c r="A156" s="60" t="s">
        <v>179</v>
      </c>
      <c r="B156" s="55">
        <v>40</v>
      </c>
      <c r="C156" s="61">
        <v>270</v>
      </c>
      <c r="D156" s="55" t="s">
        <v>66</v>
      </c>
      <c r="E156" s="136"/>
    </row>
    <row r="157" spans="1:5" customFormat="1" x14ac:dyDescent="0.25">
      <c r="A157" s="60" t="s">
        <v>276</v>
      </c>
      <c r="B157" s="55">
        <v>40</v>
      </c>
      <c r="C157" s="61">
        <v>215</v>
      </c>
      <c r="D157" s="55" t="s">
        <v>66</v>
      </c>
      <c r="E157" s="136"/>
    </row>
    <row r="158" spans="1:5" customFormat="1" x14ac:dyDescent="0.25">
      <c r="A158" s="60" t="s">
        <v>180</v>
      </c>
      <c r="B158" s="55">
        <v>40</v>
      </c>
      <c r="C158" s="61">
        <v>265</v>
      </c>
      <c r="D158" s="55" t="s">
        <v>66</v>
      </c>
      <c r="E158" s="136"/>
    </row>
    <row r="159" spans="1:5" customFormat="1" x14ac:dyDescent="0.25">
      <c r="A159" s="60" t="s">
        <v>181</v>
      </c>
      <c r="B159" s="55">
        <v>40</v>
      </c>
      <c r="C159" s="61">
        <v>185</v>
      </c>
      <c r="D159" s="55" t="s">
        <v>66</v>
      </c>
      <c r="E159" s="136"/>
    </row>
    <row r="160" spans="1:5" customFormat="1" x14ac:dyDescent="0.25">
      <c r="A160" s="60" t="s">
        <v>182</v>
      </c>
      <c r="B160" s="55">
        <v>40</v>
      </c>
      <c r="C160" s="61">
        <v>175</v>
      </c>
      <c r="D160" s="55" t="s">
        <v>66</v>
      </c>
      <c r="E160" s="136"/>
    </row>
    <row r="161" spans="1:5" customFormat="1" x14ac:dyDescent="0.25">
      <c r="A161" s="60" t="s">
        <v>183</v>
      </c>
      <c r="B161" s="55">
        <v>40</v>
      </c>
      <c r="C161" s="61">
        <v>155</v>
      </c>
      <c r="D161" s="55" t="s">
        <v>66</v>
      </c>
      <c r="E161" s="136"/>
    </row>
    <row r="162" spans="1:5" customFormat="1" x14ac:dyDescent="0.25">
      <c r="A162" s="60" t="s">
        <v>184</v>
      </c>
      <c r="B162" s="55">
        <v>55</v>
      </c>
      <c r="C162" s="61">
        <v>280</v>
      </c>
      <c r="D162" s="55" t="s">
        <v>66</v>
      </c>
      <c r="E162" s="136"/>
    </row>
    <row r="163" spans="1:5" customFormat="1" x14ac:dyDescent="0.25">
      <c r="A163" s="60" t="s">
        <v>185</v>
      </c>
      <c r="B163" s="55">
        <v>40</v>
      </c>
      <c r="C163" s="61">
        <v>200</v>
      </c>
      <c r="D163" s="55" t="s">
        <v>66</v>
      </c>
      <c r="E163" s="136"/>
    </row>
    <row r="164" spans="1:5" customFormat="1" x14ac:dyDescent="0.25">
      <c r="A164" s="60" t="s">
        <v>186</v>
      </c>
      <c r="B164" s="55">
        <v>40</v>
      </c>
      <c r="C164" s="61">
        <v>220</v>
      </c>
      <c r="D164" s="55" t="s">
        <v>66</v>
      </c>
      <c r="E164" s="136"/>
    </row>
    <row r="165" spans="1:5" customFormat="1" x14ac:dyDescent="0.25">
      <c r="A165" s="60" t="s">
        <v>187</v>
      </c>
      <c r="B165" s="55">
        <v>55</v>
      </c>
      <c r="C165" s="61">
        <v>225</v>
      </c>
      <c r="D165" s="55" t="s">
        <v>66</v>
      </c>
      <c r="E165" s="136"/>
    </row>
    <row r="166" spans="1:5" customFormat="1" x14ac:dyDescent="0.25">
      <c r="A166" s="60" t="s">
        <v>188</v>
      </c>
      <c r="B166" s="55">
        <v>40</v>
      </c>
      <c r="C166" s="61">
        <v>190</v>
      </c>
      <c r="D166" s="55" t="s">
        <v>66</v>
      </c>
      <c r="E166" s="136"/>
    </row>
    <row r="167" spans="1:5" customFormat="1" x14ac:dyDescent="0.25">
      <c r="A167" s="60" t="s">
        <v>189</v>
      </c>
      <c r="B167" s="55">
        <v>133</v>
      </c>
      <c r="C167" s="61">
        <v>225</v>
      </c>
      <c r="D167" s="55" t="s">
        <v>66</v>
      </c>
      <c r="E167" s="136"/>
    </row>
    <row r="168" spans="1:5" customFormat="1" x14ac:dyDescent="0.25">
      <c r="A168" s="60" t="s">
        <v>190</v>
      </c>
      <c r="B168" s="55">
        <v>40</v>
      </c>
      <c r="C168" s="61">
        <v>170</v>
      </c>
      <c r="D168" s="55" t="s">
        <v>66</v>
      </c>
      <c r="E168" s="136"/>
    </row>
    <row r="169" spans="1:5" customFormat="1" x14ac:dyDescent="0.25">
      <c r="A169" s="60" t="s">
        <v>191</v>
      </c>
      <c r="B169" s="55">
        <v>40</v>
      </c>
      <c r="C169" s="61">
        <v>175</v>
      </c>
      <c r="D169" s="55" t="s">
        <v>66</v>
      </c>
      <c r="E169" s="136"/>
    </row>
    <row r="170" spans="1:5" customFormat="1" x14ac:dyDescent="0.25">
      <c r="A170" s="60" t="s">
        <v>192</v>
      </c>
      <c r="B170" s="55">
        <v>40</v>
      </c>
      <c r="C170" s="61">
        <v>195</v>
      </c>
      <c r="D170" s="55" t="s">
        <v>66</v>
      </c>
      <c r="E170" s="136"/>
    </row>
    <row r="171" spans="1:5" customFormat="1" x14ac:dyDescent="0.25">
      <c r="A171" s="60" t="s">
        <v>193</v>
      </c>
      <c r="B171" s="55">
        <v>40</v>
      </c>
      <c r="C171" s="61">
        <v>155</v>
      </c>
      <c r="D171" s="55" t="s">
        <v>66</v>
      </c>
      <c r="E171" s="136"/>
    </row>
    <row r="172" spans="1:5" customFormat="1" x14ac:dyDescent="0.25">
      <c r="A172" s="60" t="s">
        <v>194</v>
      </c>
      <c r="B172" s="55">
        <v>40</v>
      </c>
      <c r="C172" s="61">
        <v>270</v>
      </c>
      <c r="D172" s="55" t="s">
        <v>66</v>
      </c>
      <c r="E172" s="136"/>
    </row>
    <row r="173" spans="1:5" customFormat="1" x14ac:dyDescent="0.25">
      <c r="A173" s="60" t="s">
        <v>195</v>
      </c>
      <c r="B173" s="55">
        <v>40</v>
      </c>
      <c r="C173" s="61">
        <v>180</v>
      </c>
      <c r="D173" s="55" t="s">
        <v>66</v>
      </c>
      <c r="E173" s="136"/>
    </row>
    <row r="174" spans="1:5" customFormat="1" x14ac:dyDescent="0.25">
      <c r="A174" s="60" t="s">
        <v>196</v>
      </c>
      <c r="B174" s="55">
        <v>40</v>
      </c>
      <c r="C174" s="61">
        <v>140</v>
      </c>
      <c r="D174" s="55" t="s">
        <v>66</v>
      </c>
      <c r="E174" s="136"/>
    </row>
    <row r="175" spans="1:5" customFormat="1" x14ac:dyDescent="0.25">
      <c r="A175" s="60" t="s">
        <v>63</v>
      </c>
      <c r="B175" s="55">
        <v>118</v>
      </c>
      <c r="C175" s="61">
        <v>220</v>
      </c>
      <c r="D175" s="55" t="s">
        <v>66</v>
      </c>
      <c r="E175" s="136"/>
    </row>
    <row r="176" spans="1:5" customFormat="1" x14ac:dyDescent="0.25">
      <c r="A176" s="60" t="s">
        <v>197</v>
      </c>
      <c r="B176" s="55">
        <v>40</v>
      </c>
      <c r="C176" s="61">
        <v>225</v>
      </c>
      <c r="D176" s="55" t="s">
        <v>66</v>
      </c>
      <c r="E176" s="136"/>
    </row>
    <row r="177" spans="1:5" customFormat="1" x14ac:dyDescent="0.25">
      <c r="A177" s="60" t="s">
        <v>277</v>
      </c>
      <c r="B177" s="55">
        <v>40</v>
      </c>
      <c r="C177" s="61">
        <v>185</v>
      </c>
      <c r="D177" s="55" t="s">
        <v>66</v>
      </c>
      <c r="E177" s="136"/>
    </row>
    <row r="178" spans="1:5" customFormat="1" x14ac:dyDescent="0.25">
      <c r="A178" s="60" t="s">
        <v>198</v>
      </c>
      <c r="B178" s="55">
        <v>40</v>
      </c>
      <c r="C178" s="61">
        <v>255</v>
      </c>
      <c r="D178" s="55" t="s">
        <v>66</v>
      </c>
      <c r="E178" s="136"/>
    </row>
    <row r="179" spans="1:5" customFormat="1" x14ac:dyDescent="0.25">
      <c r="A179" s="60" t="s">
        <v>199</v>
      </c>
      <c r="B179" s="55">
        <v>40</v>
      </c>
      <c r="C179" s="61">
        <v>250</v>
      </c>
      <c r="D179" s="55" t="s">
        <v>66</v>
      </c>
      <c r="E179" s="136"/>
    </row>
    <row r="180" spans="1:5" customFormat="1" ht="22.5" x14ac:dyDescent="0.25">
      <c r="A180" s="60" t="s">
        <v>278</v>
      </c>
      <c r="B180" s="55">
        <v>48</v>
      </c>
      <c r="C180" s="61">
        <v>365</v>
      </c>
      <c r="D180" s="55" t="s">
        <v>66</v>
      </c>
      <c r="E180" s="136"/>
    </row>
    <row r="181" spans="1:5" customFormat="1" ht="22.5" x14ac:dyDescent="0.25">
      <c r="A181" s="60" t="s">
        <v>279</v>
      </c>
      <c r="B181" s="55">
        <v>40</v>
      </c>
      <c r="C181" s="61">
        <v>270</v>
      </c>
      <c r="D181" s="55" t="s">
        <v>66</v>
      </c>
      <c r="E181" s="136"/>
    </row>
    <row r="182" spans="1:5" customFormat="1" x14ac:dyDescent="0.25">
      <c r="A182" s="60" t="s">
        <v>200</v>
      </c>
      <c r="B182" s="55">
        <v>40</v>
      </c>
      <c r="C182" s="61">
        <v>205</v>
      </c>
      <c r="D182" s="55" t="s">
        <v>66</v>
      </c>
      <c r="E182" s="136"/>
    </row>
    <row r="183" spans="1:5" customFormat="1" x14ac:dyDescent="0.25">
      <c r="A183" s="60" t="s">
        <v>280</v>
      </c>
      <c r="B183" s="55">
        <v>40</v>
      </c>
      <c r="C183" s="61">
        <v>160</v>
      </c>
      <c r="D183" s="55" t="s">
        <v>66</v>
      </c>
      <c r="E183" s="136"/>
    </row>
    <row r="184" spans="1:5" customFormat="1" x14ac:dyDescent="0.25">
      <c r="A184" s="60" t="s">
        <v>201</v>
      </c>
      <c r="B184" s="55">
        <v>40</v>
      </c>
      <c r="C184" s="61">
        <v>155</v>
      </c>
      <c r="D184" s="55" t="s">
        <v>66</v>
      </c>
      <c r="E184" s="136"/>
    </row>
    <row r="185" spans="1:5" customFormat="1" x14ac:dyDescent="0.25">
      <c r="A185" s="60" t="s">
        <v>202</v>
      </c>
      <c r="B185" s="55">
        <v>40</v>
      </c>
      <c r="C185" s="61">
        <v>155</v>
      </c>
      <c r="D185" s="55" t="s">
        <v>66</v>
      </c>
      <c r="E185" s="136"/>
    </row>
    <row r="186" spans="1:5" customFormat="1" x14ac:dyDescent="0.25">
      <c r="A186" s="60" t="s">
        <v>203</v>
      </c>
      <c r="B186" s="55">
        <v>50</v>
      </c>
      <c r="C186" s="61">
        <v>175</v>
      </c>
      <c r="D186" s="55" t="s">
        <v>66</v>
      </c>
      <c r="E186" s="136"/>
    </row>
    <row r="187" spans="1:5" customFormat="1" x14ac:dyDescent="0.25">
      <c r="A187" s="60" t="s">
        <v>204</v>
      </c>
      <c r="B187" s="55">
        <v>40</v>
      </c>
      <c r="C187" s="61">
        <v>145</v>
      </c>
      <c r="D187" s="55" t="s">
        <v>66</v>
      </c>
      <c r="E187" s="136"/>
    </row>
    <row r="188" spans="1:5" customFormat="1" x14ac:dyDescent="0.25">
      <c r="A188" s="60" t="s">
        <v>205</v>
      </c>
      <c r="B188" s="55">
        <v>40</v>
      </c>
      <c r="C188" s="61">
        <v>230</v>
      </c>
      <c r="D188" s="55" t="s">
        <v>66</v>
      </c>
      <c r="E188" s="136"/>
    </row>
    <row r="189" spans="1:5" customFormat="1" x14ac:dyDescent="0.25">
      <c r="A189" s="60" t="s">
        <v>206</v>
      </c>
      <c r="B189" s="55">
        <v>40</v>
      </c>
      <c r="C189" s="61">
        <v>185</v>
      </c>
      <c r="D189" s="55" t="s">
        <v>66</v>
      </c>
      <c r="E189" s="136"/>
    </row>
    <row r="190" spans="1:5" customFormat="1" x14ac:dyDescent="0.25">
      <c r="A190" s="60" t="s">
        <v>207</v>
      </c>
      <c r="B190" s="55">
        <v>40</v>
      </c>
      <c r="C190" s="61">
        <v>235</v>
      </c>
      <c r="D190" s="55" t="s">
        <v>66</v>
      </c>
      <c r="E190" s="136"/>
    </row>
    <row r="191" spans="1:5" customFormat="1" x14ac:dyDescent="0.25">
      <c r="A191" s="60" t="s">
        <v>208</v>
      </c>
      <c r="B191" s="55">
        <v>107</v>
      </c>
      <c r="C191" s="61">
        <v>265</v>
      </c>
      <c r="D191" s="55" t="s">
        <v>66</v>
      </c>
      <c r="E191" s="136"/>
    </row>
    <row r="192" spans="1:5" customFormat="1" x14ac:dyDescent="0.25">
      <c r="A192" s="60" t="s">
        <v>209</v>
      </c>
      <c r="B192" s="55">
        <v>109</v>
      </c>
      <c r="C192" s="61">
        <v>280</v>
      </c>
      <c r="D192" s="55" t="s">
        <v>66</v>
      </c>
      <c r="E192" s="136"/>
    </row>
    <row r="193" spans="1:5" customFormat="1" x14ac:dyDescent="0.25">
      <c r="A193" s="62" t="s">
        <v>210</v>
      </c>
      <c r="B193" s="55">
        <v>40</v>
      </c>
      <c r="C193" s="63">
        <v>215</v>
      </c>
      <c r="D193" s="55" t="s">
        <v>66</v>
      </c>
      <c r="E193" s="136"/>
    </row>
    <row r="194" spans="1:5" customFormat="1" x14ac:dyDescent="0.25">
      <c r="A194" s="60" t="s">
        <v>211</v>
      </c>
      <c r="B194" s="55">
        <v>40</v>
      </c>
      <c r="C194" s="61">
        <v>230</v>
      </c>
      <c r="D194" s="55" t="s">
        <v>66</v>
      </c>
      <c r="E194" s="136"/>
    </row>
    <row r="195" spans="1:5" customFormat="1" x14ac:dyDescent="0.25">
      <c r="A195" s="60" t="s">
        <v>212</v>
      </c>
      <c r="B195" s="55">
        <v>40</v>
      </c>
      <c r="C195" s="61">
        <v>170</v>
      </c>
      <c r="D195" s="55" t="s">
        <v>66</v>
      </c>
      <c r="E195" s="136"/>
    </row>
    <row r="196" spans="1:5" customFormat="1" x14ac:dyDescent="0.25">
      <c r="A196" s="60" t="s">
        <v>213</v>
      </c>
      <c r="B196" s="55">
        <v>40</v>
      </c>
      <c r="C196" s="61">
        <v>175</v>
      </c>
      <c r="D196" s="55" t="s">
        <v>66</v>
      </c>
      <c r="E196" s="136"/>
    </row>
    <row r="197" spans="1:5" customFormat="1" x14ac:dyDescent="0.25">
      <c r="A197" s="60" t="s">
        <v>214</v>
      </c>
      <c r="B197" s="55">
        <v>40</v>
      </c>
      <c r="C197" s="61">
        <v>210</v>
      </c>
      <c r="D197" s="55" t="s">
        <v>66</v>
      </c>
      <c r="E197" s="136"/>
    </row>
    <row r="198" spans="1:5" customFormat="1" x14ac:dyDescent="0.25">
      <c r="A198" s="60" t="s">
        <v>215</v>
      </c>
      <c r="B198" s="55">
        <v>40</v>
      </c>
      <c r="C198" s="61">
        <v>255</v>
      </c>
      <c r="D198" s="55" t="s">
        <v>66</v>
      </c>
      <c r="E198" s="136"/>
    </row>
    <row r="199" spans="1:5" customFormat="1" x14ac:dyDescent="0.25">
      <c r="A199" s="60" t="s">
        <v>216</v>
      </c>
      <c r="B199" s="55">
        <v>40</v>
      </c>
      <c r="C199" s="61">
        <v>225</v>
      </c>
      <c r="D199" s="55" t="s">
        <v>66</v>
      </c>
      <c r="E199" s="136"/>
    </row>
    <row r="200" spans="1:5" customFormat="1" x14ac:dyDescent="0.25">
      <c r="A200" s="60" t="s">
        <v>217</v>
      </c>
      <c r="B200" s="55">
        <v>40</v>
      </c>
      <c r="C200" s="61">
        <v>185</v>
      </c>
      <c r="D200" s="55" t="s">
        <v>66</v>
      </c>
      <c r="E200" s="136"/>
    </row>
    <row r="201" spans="1:5" customFormat="1" x14ac:dyDescent="0.25">
      <c r="A201" s="60" t="s">
        <v>218</v>
      </c>
      <c r="B201" s="55">
        <v>40</v>
      </c>
      <c r="C201" s="61">
        <v>165</v>
      </c>
      <c r="D201" s="55" t="s">
        <v>66</v>
      </c>
      <c r="E201" s="136"/>
    </row>
    <row r="202" spans="1:5" customFormat="1" x14ac:dyDescent="0.25">
      <c r="A202" s="62" t="s">
        <v>219</v>
      </c>
      <c r="B202" s="57">
        <v>40</v>
      </c>
      <c r="C202" s="63">
        <v>205</v>
      </c>
      <c r="D202" s="57" t="s">
        <v>66</v>
      </c>
      <c r="E202" s="136"/>
    </row>
    <row r="203" spans="1:5" customFormat="1" x14ac:dyDescent="0.25">
      <c r="A203" s="136"/>
      <c r="B203" s="136"/>
      <c r="C203" s="136"/>
      <c r="D203" s="136"/>
      <c r="E203" s="136"/>
    </row>
    <row r="204" spans="1:5" customFormat="1" ht="8.25" customHeight="1" x14ac:dyDescent="0.25">
      <c r="A204" s="136"/>
      <c r="B204" s="136"/>
      <c r="C204" s="136"/>
      <c r="D204" s="136"/>
      <c r="E204" s="136"/>
    </row>
    <row r="205" spans="1:5" x14ac:dyDescent="0.25">
      <c r="A205" s="64" t="s">
        <v>220</v>
      </c>
      <c r="B205" s="136"/>
    </row>
    <row r="206" spans="1:5" ht="22.5" x14ac:dyDescent="0.25">
      <c r="A206" s="60" t="s">
        <v>221</v>
      </c>
      <c r="B206" s="55">
        <v>180</v>
      </c>
    </row>
    <row r="207" spans="1:5" ht="22.5" x14ac:dyDescent="0.25">
      <c r="A207" s="60" t="s">
        <v>222</v>
      </c>
      <c r="B207" s="55">
        <v>275</v>
      </c>
    </row>
    <row r="208" spans="1:5" ht="22.5" x14ac:dyDescent="0.25">
      <c r="A208" s="60" t="s">
        <v>223</v>
      </c>
      <c r="B208" s="55">
        <v>360</v>
      </c>
    </row>
    <row r="209" spans="1:2" ht="22.5" x14ac:dyDescent="0.25">
      <c r="A209" s="60" t="s">
        <v>224</v>
      </c>
      <c r="B209" s="55">
        <v>530</v>
      </c>
    </row>
    <row r="210" spans="1:2" ht="22.5" x14ac:dyDescent="0.25">
      <c r="A210" s="60" t="s">
        <v>225</v>
      </c>
      <c r="B210" s="55">
        <v>820</v>
      </c>
    </row>
    <row r="211" spans="1:2" x14ac:dyDescent="0.25">
      <c r="A211" s="62" t="s">
        <v>226</v>
      </c>
      <c r="B211" s="57">
        <v>1500</v>
      </c>
    </row>
    <row r="212" spans="1:2" ht="7.5" customHeight="1" x14ac:dyDescent="0.25">
      <c r="A212" s="136"/>
      <c r="B212" s="136"/>
    </row>
    <row r="213" spans="1:2" hidden="1" x14ac:dyDescent="0.25">
      <c r="B213" s="10" t="s">
        <v>1</v>
      </c>
    </row>
    <row r="214" spans="1:2" hidden="1" x14ac:dyDescent="0.25">
      <c r="B214" s="11">
        <v>12</v>
      </c>
    </row>
    <row r="215" spans="1:2" hidden="1" x14ac:dyDescent="0.25">
      <c r="B215" s="11">
        <v>18</v>
      </c>
    </row>
    <row r="216" spans="1:2" hidden="1" x14ac:dyDescent="0.25">
      <c r="B216" s="11">
        <v>24</v>
      </c>
    </row>
    <row r="217" spans="1:2" hidden="1" x14ac:dyDescent="0.25"/>
    <row r="218" spans="1:2" hidden="1" x14ac:dyDescent="0.25"/>
    <row r="219" spans="1:2" hidden="1" x14ac:dyDescent="0.25"/>
    <row r="220" spans="1:2" hidden="1" x14ac:dyDescent="0.25"/>
    <row r="221" spans="1:2" hidden="1" x14ac:dyDescent="0.25"/>
    <row r="222" spans="1:2" hidden="1" x14ac:dyDescent="0.25"/>
    <row r="223" spans="1:2" hidden="1" x14ac:dyDescent="0.25"/>
    <row r="224" spans="1:2"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hidden="1" x14ac:dyDescent="0.25"/>
    <row r="63490" hidden="1" x14ac:dyDescent="0.25"/>
    <row r="63491" hidden="1" x14ac:dyDescent="0.25"/>
    <row r="63492" hidden="1" x14ac:dyDescent="0.25"/>
    <row r="63493" hidden="1" x14ac:dyDescent="0.25"/>
    <row r="63494" hidden="1" x14ac:dyDescent="0.25"/>
    <row r="63495" hidden="1" x14ac:dyDescent="0.25"/>
    <row r="63496" hidden="1" x14ac:dyDescent="0.25"/>
    <row r="63497" hidden="1" x14ac:dyDescent="0.25"/>
    <row r="63498" hidden="1" x14ac:dyDescent="0.25"/>
    <row r="63499" hidden="1" x14ac:dyDescent="0.25"/>
    <row r="63500" hidden="1" x14ac:dyDescent="0.25"/>
    <row r="63501" hidden="1" x14ac:dyDescent="0.25"/>
    <row r="63502" hidden="1" x14ac:dyDescent="0.25"/>
    <row r="63503" hidden="1" x14ac:dyDescent="0.25"/>
    <row r="63504"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row r="63659" hidden="1" x14ac:dyDescent="0.25"/>
    <row r="63660" hidden="1" x14ac:dyDescent="0.25"/>
    <row r="63661" hidden="1" x14ac:dyDescent="0.25"/>
    <row r="63662" hidden="1" x14ac:dyDescent="0.25"/>
    <row r="63663" hidden="1" x14ac:dyDescent="0.25"/>
    <row r="63664" hidden="1" x14ac:dyDescent="0.25"/>
    <row r="63665" hidden="1" x14ac:dyDescent="0.25"/>
    <row r="63666" hidden="1" x14ac:dyDescent="0.25"/>
    <row r="63667" hidden="1" x14ac:dyDescent="0.25"/>
    <row r="63668" hidden="1" x14ac:dyDescent="0.25"/>
    <row r="63669" hidden="1" x14ac:dyDescent="0.25"/>
    <row r="63670" hidden="1" x14ac:dyDescent="0.25"/>
    <row r="63671" hidden="1" x14ac:dyDescent="0.25"/>
    <row r="63672" hidden="1" x14ac:dyDescent="0.25"/>
    <row r="63673" hidden="1" x14ac:dyDescent="0.25"/>
    <row r="63674" hidden="1" x14ac:dyDescent="0.25"/>
    <row r="63675" hidden="1" x14ac:dyDescent="0.25"/>
    <row r="63676" hidden="1" x14ac:dyDescent="0.25"/>
    <row r="63677" hidden="1" x14ac:dyDescent="0.25"/>
    <row r="63678" hidden="1" x14ac:dyDescent="0.25"/>
    <row r="63679" hidden="1" x14ac:dyDescent="0.25"/>
    <row r="63680" hidden="1" x14ac:dyDescent="0.25"/>
    <row r="63681" hidden="1" x14ac:dyDescent="0.25"/>
    <row r="63682" hidden="1" x14ac:dyDescent="0.25"/>
    <row r="63683" hidden="1" x14ac:dyDescent="0.25"/>
    <row r="63684" hidden="1" x14ac:dyDescent="0.25"/>
    <row r="63685" hidden="1" x14ac:dyDescent="0.25"/>
    <row r="63686" hidden="1" x14ac:dyDescent="0.25"/>
    <row r="63687" hidden="1" x14ac:dyDescent="0.25"/>
    <row r="63688" hidden="1" x14ac:dyDescent="0.25"/>
    <row r="63689" hidden="1" x14ac:dyDescent="0.25"/>
    <row r="63690" hidden="1" x14ac:dyDescent="0.25"/>
    <row r="63691" hidden="1" x14ac:dyDescent="0.25"/>
    <row r="63692" hidden="1" x14ac:dyDescent="0.25"/>
    <row r="63693" hidden="1" x14ac:dyDescent="0.25"/>
    <row r="63694" hidden="1" x14ac:dyDescent="0.25"/>
    <row r="63695" hidden="1" x14ac:dyDescent="0.25"/>
    <row r="63696" hidden="1" x14ac:dyDescent="0.25"/>
    <row r="63697" hidden="1" x14ac:dyDescent="0.25"/>
    <row r="63698" hidden="1" x14ac:dyDescent="0.25"/>
    <row r="63699" hidden="1" x14ac:dyDescent="0.25"/>
    <row r="63700" hidden="1" x14ac:dyDescent="0.25"/>
    <row r="63701" hidden="1" x14ac:dyDescent="0.25"/>
    <row r="63702" hidden="1" x14ac:dyDescent="0.25"/>
    <row r="63703" hidden="1" x14ac:dyDescent="0.25"/>
    <row r="63704" hidden="1" x14ac:dyDescent="0.25"/>
    <row r="63705" hidden="1" x14ac:dyDescent="0.25"/>
    <row r="63706" hidden="1" x14ac:dyDescent="0.25"/>
    <row r="63707" hidden="1" x14ac:dyDescent="0.25"/>
    <row r="63708" hidden="1" x14ac:dyDescent="0.25"/>
    <row r="63709" hidden="1" x14ac:dyDescent="0.25"/>
    <row r="63710" hidden="1" x14ac:dyDescent="0.25"/>
    <row r="63711" hidden="1" x14ac:dyDescent="0.25"/>
    <row r="63712" hidden="1" x14ac:dyDescent="0.25"/>
    <row r="63713" hidden="1" x14ac:dyDescent="0.25"/>
    <row r="63714" hidden="1" x14ac:dyDescent="0.25"/>
    <row r="63715" hidden="1" x14ac:dyDescent="0.25"/>
    <row r="63716" hidden="1" x14ac:dyDescent="0.25"/>
    <row r="63717" hidden="1" x14ac:dyDescent="0.25"/>
    <row r="63718" hidden="1" x14ac:dyDescent="0.25"/>
    <row r="63719" hidden="1" x14ac:dyDescent="0.25"/>
    <row r="63720" hidden="1" x14ac:dyDescent="0.25"/>
    <row r="63721" hidden="1" x14ac:dyDescent="0.25"/>
    <row r="63722" hidden="1" x14ac:dyDescent="0.25"/>
    <row r="63723" hidden="1" x14ac:dyDescent="0.25"/>
    <row r="63724" hidden="1" x14ac:dyDescent="0.25"/>
    <row r="63725" hidden="1" x14ac:dyDescent="0.25"/>
    <row r="63726" hidden="1" x14ac:dyDescent="0.25"/>
    <row r="63727" hidden="1" x14ac:dyDescent="0.25"/>
    <row r="63728" hidden="1" x14ac:dyDescent="0.25"/>
    <row r="63729" hidden="1" x14ac:dyDescent="0.25"/>
    <row r="63730" hidden="1" x14ac:dyDescent="0.25"/>
    <row r="63731" hidden="1" x14ac:dyDescent="0.25"/>
    <row r="63732" hidden="1" x14ac:dyDescent="0.25"/>
    <row r="63733" hidden="1" x14ac:dyDescent="0.25"/>
    <row r="63734" hidden="1" x14ac:dyDescent="0.25"/>
    <row r="63735" hidden="1" x14ac:dyDescent="0.25"/>
    <row r="63736" hidden="1" x14ac:dyDescent="0.25"/>
    <row r="63737" hidden="1" x14ac:dyDescent="0.25"/>
    <row r="63738" hidden="1" x14ac:dyDescent="0.25"/>
    <row r="63739" hidden="1" x14ac:dyDescent="0.25"/>
    <row r="63740" hidden="1" x14ac:dyDescent="0.25"/>
    <row r="63741" hidden="1" x14ac:dyDescent="0.25"/>
    <row r="63742" hidden="1" x14ac:dyDescent="0.25"/>
    <row r="63743" hidden="1" x14ac:dyDescent="0.25"/>
    <row r="63744" hidden="1" x14ac:dyDescent="0.25"/>
    <row r="63745" hidden="1" x14ac:dyDescent="0.25"/>
    <row r="63746" hidden="1" x14ac:dyDescent="0.25"/>
    <row r="63747" hidden="1" x14ac:dyDescent="0.25"/>
    <row r="63748" hidden="1" x14ac:dyDescent="0.25"/>
    <row r="63749" hidden="1" x14ac:dyDescent="0.25"/>
    <row r="63750" hidden="1" x14ac:dyDescent="0.25"/>
    <row r="63751" hidden="1" x14ac:dyDescent="0.25"/>
    <row r="63752" hidden="1" x14ac:dyDescent="0.25"/>
    <row r="63753" hidden="1" x14ac:dyDescent="0.25"/>
    <row r="63754" hidden="1" x14ac:dyDescent="0.25"/>
    <row r="63755" hidden="1" x14ac:dyDescent="0.25"/>
    <row r="63756" hidden="1" x14ac:dyDescent="0.25"/>
    <row r="63757" hidden="1" x14ac:dyDescent="0.25"/>
    <row r="63758" hidden="1" x14ac:dyDescent="0.25"/>
    <row r="63759" hidden="1" x14ac:dyDescent="0.25"/>
    <row r="63760" hidden="1" x14ac:dyDescent="0.25"/>
    <row r="63761" hidden="1" x14ac:dyDescent="0.25"/>
    <row r="63762" hidden="1" x14ac:dyDescent="0.25"/>
    <row r="63763" hidden="1" x14ac:dyDescent="0.25"/>
    <row r="63764" hidden="1" x14ac:dyDescent="0.25"/>
    <row r="63765" hidden="1" x14ac:dyDescent="0.25"/>
    <row r="63766" hidden="1" x14ac:dyDescent="0.25"/>
    <row r="63767" hidden="1" x14ac:dyDescent="0.25"/>
    <row r="63768" hidden="1" x14ac:dyDescent="0.25"/>
    <row r="63769" hidden="1" x14ac:dyDescent="0.25"/>
    <row r="63770" hidden="1" x14ac:dyDescent="0.25"/>
    <row r="63771" hidden="1" x14ac:dyDescent="0.25"/>
    <row r="63772" hidden="1" x14ac:dyDescent="0.25"/>
    <row r="63773" hidden="1" x14ac:dyDescent="0.25"/>
    <row r="63774" hidden="1" x14ac:dyDescent="0.25"/>
    <row r="63775" hidden="1" x14ac:dyDescent="0.25"/>
    <row r="63776" hidden="1" x14ac:dyDescent="0.25"/>
    <row r="63777" hidden="1" x14ac:dyDescent="0.25"/>
    <row r="63778" hidden="1" x14ac:dyDescent="0.25"/>
    <row r="63779" hidden="1" x14ac:dyDescent="0.25"/>
    <row r="63780" hidden="1" x14ac:dyDescent="0.25"/>
    <row r="63781" hidden="1" x14ac:dyDescent="0.25"/>
    <row r="63782" hidden="1" x14ac:dyDescent="0.25"/>
    <row r="63783" hidden="1" x14ac:dyDescent="0.25"/>
    <row r="63784" hidden="1" x14ac:dyDescent="0.25"/>
    <row r="63785" hidden="1" x14ac:dyDescent="0.25"/>
    <row r="63786" hidden="1" x14ac:dyDescent="0.25"/>
    <row r="63787" hidden="1" x14ac:dyDescent="0.25"/>
    <row r="63788" hidden="1" x14ac:dyDescent="0.25"/>
    <row r="63789" hidden="1" x14ac:dyDescent="0.25"/>
    <row r="63790" hidden="1" x14ac:dyDescent="0.25"/>
    <row r="63791" hidden="1" x14ac:dyDescent="0.25"/>
    <row r="63792" hidden="1" x14ac:dyDescent="0.25"/>
    <row r="63793" hidden="1" x14ac:dyDescent="0.25"/>
    <row r="63794" hidden="1" x14ac:dyDescent="0.25"/>
    <row r="63795" hidden="1" x14ac:dyDescent="0.25"/>
    <row r="63796" hidden="1" x14ac:dyDescent="0.25"/>
    <row r="63797" hidden="1" x14ac:dyDescent="0.25"/>
    <row r="63798" hidden="1" x14ac:dyDescent="0.25"/>
    <row r="63799" hidden="1" x14ac:dyDescent="0.25"/>
    <row r="63800" hidden="1" x14ac:dyDescent="0.25"/>
    <row r="63801" hidden="1" x14ac:dyDescent="0.25"/>
    <row r="63802" hidden="1" x14ac:dyDescent="0.25"/>
    <row r="63803" hidden="1" x14ac:dyDescent="0.25"/>
    <row r="63804" hidden="1" x14ac:dyDescent="0.25"/>
    <row r="63805" hidden="1" x14ac:dyDescent="0.25"/>
    <row r="63806" hidden="1" x14ac:dyDescent="0.25"/>
    <row r="63807" hidden="1" x14ac:dyDescent="0.25"/>
    <row r="63808" hidden="1" x14ac:dyDescent="0.25"/>
    <row r="63809" hidden="1" x14ac:dyDescent="0.25"/>
    <row r="63810" hidden="1" x14ac:dyDescent="0.25"/>
    <row r="63811" hidden="1" x14ac:dyDescent="0.25"/>
    <row r="63812" hidden="1" x14ac:dyDescent="0.25"/>
    <row r="63813" hidden="1" x14ac:dyDescent="0.25"/>
    <row r="63814" hidden="1" x14ac:dyDescent="0.25"/>
    <row r="63815" hidden="1" x14ac:dyDescent="0.25"/>
    <row r="63816" hidden="1" x14ac:dyDescent="0.25"/>
    <row r="63817" hidden="1" x14ac:dyDescent="0.25"/>
    <row r="63818" hidden="1" x14ac:dyDescent="0.25"/>
    <row r="63819" hidden="1" x14ac:dyDescent="0.25"/>
    <row r="63820" hidden="1" x14ac:dyDescent="0.25"/>
    <row r="63821" hidden="1" x14ac:dyDescent="0.25"/>
    <row r="63822" hidden="1" x14ac:dyDescent="0.25"/>
    <row r="63823" hidden="1" x14ac:dyDescent="0.25"/>
    <row r="63824" hidden="1" x14ac:dyDescent="0.25"/>
    <row r="63825" hidden="1" x14ac:dyDescent="0.25"/>
    <row r="63826" hidden="1" x14ac:dyDescent="0.25"/>
    <row r="63827" hidden="1" x14ac:dyDescent="0.25"/>
    <row r="63828" hidden="1" x14ac:dyDescent="0.25"/>
    <row r="63829" hidden="1" x14ac:dyDescent="0.25"/>
    <row r="63830" hidden="1" x14ac:dyDescent="0.25"/>
    <row r="63831" hidden="1" x14ac:dyDescent="0.25"/>
    <row r="63832" hidden="1" x14ac:dyDescent="0.25"/>
    <row r="63833" hidden="1" x14ac:dyDescent="0.25"/>
    <row r="63834" hidden="1" x14ac:dyDescent="0.25"/>
    <row r="63835" hidden="1" x14ac:dyDescent="0.25"/>
    <row r="63836" hidden="1" x14ac:dyDescent="0.25"/>
    <row r="63837" hidden="1" x14ac:dyDescent="0.25"/>
    <row r="63838" hidden="1" x14ac:dyDescent="0.25"/>
    <row r="63839" hidden="1" x14ac:dyDescent="0.25"/>
    <row r="63840" hidden="1" x14ac:dyDescent="0.25"/>
    <row r="63841" hidden="1" x14ac:dyDescent="0.25"/>
    <row r="63842" hidden="1" x14ac:dyDescent="0.25"/>
    <row r="63843" hidden="1" x14ac:dyDescent="0.25"/>
    <row r="63844" hidden="1" x14ac:dyDescent="0.25"/>
    <row r="63845" hidden="1" x14ac:dyDescent="0.25"/>
    <row r="63846" hidden="1" x14ac:dyDescent="0.25"/>
    <row r="63847" hidden="1" x14ac:dyDescent="0.25"/>
    <row r="63848" hidden="1" x14ac:dyDescent="0.25"/>
    <row r="63849" hidden="1" x14ac:dyDescent="0.25"/>
    <row r="63850" hidden="1" x14ac:dyDescent="0.25"/>
    <row r="63851" hidden="1" x14ac:dyDescent="0.25"/>
    <row r="63852" hidden="1" x14ac:dyDescent="0.25"/>
    <row r="63853" hidden="1" x14ac:dyDescent="0.25"/>
    <row r="63854" hidden="1" x14ac:dyDescent="0.25"/>
    <row r="63855" hidden="1" x14ac:dyDescent="0.25"/>
    <row r="63856" hidden="1" x14ac:dyDescent="0.25"/>
    <row r="63857" hidden="1" x14ac:dyDescent="0.25"/>
    <row r="63858" hidden="1" x14ac:dyDescent="0.25"/>
    <row r="63859" hidden="1" x14ac:dyDescent="0.25"/>
    <row r="63860" hidden="1" x14ac:dyDescent="0.25"/>
    <row r="63861" hidden="1" x14ac:dyDescent="0.25"/>
    <row r="63862" hidden="1" x14ac:dyDescent="0.25"/>
    <row r="63863" hidden="1" x14ac:dyDescent="0.25"/>
    <row r="63864" hidden="1" x14ac:dyDescent="0.25"/>
    <row r="63865" hidden="1" x14ac:dyDescent="0.25"/>
    <row r="63866" hidden="1" x14ac:dyDescent="0.25"/>
    <row r="63867" hidden="1" x14ac:dyDescent="0.25"/>
    <row r="63868" hidden="1" x14ac:dyDescent="0.25"/>
    <row r="63869" hidden="1" x14ac:dyDescent="0.25"/>
    <row r="63870" hidden="1" x14ac:dyDescent="0.25"/>
    <row r="63871" hidden="1" x14ac:dyDescent="0.25"/>
    <row r="63872" hidden="1" x14ac:dyDescent="0.25"/>
    <row r="63873" hidden="1" x14ac:dyDescent="0.25"/>
    <row r="63874" hidden="1" x14ac:dyDescent="0.25"/>
    <row r="63875" hidden="1" x14ac:dyDescent="0.25"/>
    <row r="63876" hidden="1" x14ac:dyDescent="0.25"/>
    <row r="63877" hidden="1" x14ac:dyDescent="0.25"/>
    <row r="63878" hidden="1" x14ac:dyDescent="0.25"/>
    <row r="63879" hidden="1" x14ac:dyDescent="0.25"/>
    <row r="63880" hidden="1" x14ac:dyDescent="0.25"/>
    <row r="63881" hidden="1" x14ac:dyDescent="0.25"/>
    <row r="63882" hidden="1" x14ac:dyDescent="0.25"/>
    <row r="63883" hidden="1" x14ac:dyDescent="0.25"/>
    <row r="63884" hidden="1" x14ac:dyDescent="0.25"/>
    <row r="63885" hidden="1" x14ac:dyDescent="0.25"/>
    <row r="63886" hidden="1" x14ac:dyDescent="0.25"/>
    <row r="63887" hidden="1" x14ac:dyDescent="0.25"/>
    <row r="63888" hidden="1" x14ac:dyDescent="0.25"/>
    <row r="63889" hidden="1" x14ac:dyDescent="0.25"/>
    <row r="63890" hidden="1" x14ac:dyDescent="0.25"/>
    <row r="63891" hidden="1" x14ac:dyDescent="0.25"/>
    <row r="63892" hidden="1" x14ac:dyDescent="0.25"/>
    <row r="63893" hidden="1" x14ac:dyDescent="0.25"/>
    <row r="63894" hidden="1" x14ac:dyDescent="0.25"/>
    <row r="63895" hidden="1" x14ac:dyDescent="0.25"/>
    <row r="63896" hidden="1" x14ac:dyDescent="0.25"/>
    <row r="63897" hidden="1" x14ac:dyDescent="0.25"/>
    <row r="63898" hidden="1" x14ac:dyDescent="0.25"/>
    <row r="63899" hidden="1" x14ac:dyDescent="0.25"/>
    <row r="63900" hidden="1" x14ac:dyDescent="0.25"/>
    <row r="63901" hidden="1" x14ac:dyDescent="0.25"/>
    <row r="63902" hidden="1" x14ac:dyDescent="0.25"/>
    <row r="63903" hidden="1" x14ac:dyDescent="0.25"/>
    <row r="63904" hidden="1" x14ac:dyDescent="0.25"/>
    <row r="63905" hidden="1" x14ac:dyDescent="0.25"/>
    <row r="63906" hidden="1" x14ac:dyDescent="0.25"/>
    <row r="63907" hidden="1" x14ac:dyDescent="0.25"/>
    <row r="63908" hidden="1" x14ac:dyDescent="0.25"/>
    <row r="63909" hidden="1" x14ac:dyDescent="0.25"/>
    <row r="63910" hidden="1" x14ac:dyDescent="0.25"/>
    <row r="63911" hidden="1" x14ac:dyDescent="0.25"/>
    <row r="63912" hidden="1" x14ac:dyDescent="0.25"/>
    <row r="63913" hidden="1" x14ac:dyDescent="0.25"/>
    <row r="63914" hidden="1" x14ac:dyDescent="0.25"/>
    <row r="63915" hidden="1" x14ac:dyDescent="0.25"/>
    <row r="63916" hidden="1" x14ac:dyDescent="0.25"/>
    <row r="63917" hidden="1" x14ac:dyDescent="0.25"/>
    <row r="63918" hidden="1" x14ac:dyDescent="0.25"/>
    <row r="63919" hidden="1" x14ac:dyDescent="0.25"/>
    <row r="63920" hidden="1" x14ac:dyDescent="0.25"/>
    <row r="63921" hidden="1" x14ac:dyDescent="0.25"/>
    <row r="63922" hidden="1" x14ac:dyDescent="0.25"/>
    <row r="63923" hidden="1" x14ac:dyDescent="0.25"/>
    <row r="63924" hidden="1" x14ac:dyDescent="0.25"/>
    <row r="63925" hidden="1" x14ac:dyDescent="0.25"/>
    <row r="63926" hidden="1" x14ac:dyDescent="0.25"/>
    <row r="63927" hidden="1" x14ac:dyDescent="0.25"/>
    <row r="63928" hidden="1" x14ac:dyDescent="0.25"/>
    <row r="63929" hidden="1" x14ac:dyDescent="0.25"/>
    <row r="63930" hidden="1" x14ac:dyDescent="0.25"/>
    <row r="63931" hidden="1" x14ac:dyDescent="0.25"/>
    <row r="63932" hidden="1" x14ac:dyDescent="0.25"/>
    <row r="63933" hidden="1" x14ac:dyDescent="0.25"/>
    <row r="63934" hidden="1" x14ac:dyDescent="0.25"/>
    <row r="63935" hidden="1" x14ac:dyDescent="0.25"/>
    <row r="63936" hidden="1" x14ac:dyDescent="0.25"/>
    <row r="63937" hidden="1" x14ac:dyDescent="0.25"/>
    <row r="63938" hidden="1" x14ac:dyDescent="0.25"/>
    <row r="63939" hidden="1" x14ac:dyDescent="0.25"/>
    <row r="63940" hidden="1" x14ac:dyDescent="0.25"/>
    <row r="63941" hidden="1" x14ac:dyDescent="0.25"/>
    <row r="63942" hidden="1" x14ac:dyDescent="0.25"/>
    <row r="63943" hidden="1" x14ac:dyDescent="0.25"/>
    <row r="63944" hidden="1" x14ac:dyDescent="0.25"/>
    <row r="63945" hidden="1" x14ac:dyDescent="0.25"/>
    <row r="63946" hidden="1" x14ac:dyDescent="0.25"/>
    <row r="63947" hidden="1" x14ac:dyDescent="0.25"/>
    <row r="63948" hidden="1" x14ac:dyDescent="0.25"/>
    <row r="63949" hidden="1" x14ac:dyDescent="0.25"/>
    <row r="63950" hidden="1" x14ac:dyDescent="0.25"/>
    <row r="63951" hidden="1" x14ac:dyDescent="0.25"/>
    <row r="63952" hidden="1" x14ac:dyDescent="0.25"/>
    <row r="63953" hidden="1" x14ac:dyDescent="0.25"/>
    <row r="63954" hidden="1" x14ac:dyDescent="0.25"/>
    <row r="63955" hidden="1" x14ac:dyDescent="0.25"/>
    <row r="63956" hidden="1" x14ac:dyDescent="0.25"/>
    <row r="63957" hidden="1" x14ac:dyDescent="0.25"/>
    <row r="63958" hidden="1" x14ac:dyDescent="0.25"/>
    <row r="63959" hidden="1" x14ac:dyDescent="0.25"/>
    <row r="63960" hidden="1" x14ac:dyDescent="0.25"/>
    <row r="63961" hidden="1" x14ac:dyDescent="0.25"/>
    <row r="63962" hidden="1" x14ac:dyDescent="0.25"/>
    <row r="63963" hidden="1" x14ac:dyDescent="0.25"/>
    <row r="63964" hidden="1" x14ac:dyDescent="0.25"/>
    <row r="63965" hidden="1" x14ac:dyDescent="0.25"/>
    <row r="63966" hidden="1" x14ac:dyDescent="0.25"/>
    <row r="63967" hidden="1" x14ac:dyDescent="0.25"/>
    <row r="63968" hidden="1" x14ac:dyDescent="0.25"/>
    <row r="63969" hidden="1" x14ac:dyDescent="0.25"/>
    <row r="63970" hidden="1" x14ac:dyDescent="0.25"/>
    <row r="63971" hidden="1" x14ac:dyDescent="0.25"/>
    <row r="63972" hidden="1" x14ac:dyDescent="0.25"/>
    <row r="63973" hidden="1" x14ac:dyDescent="0.25"/>
    <row r="63974" hidden="1" x14ac:dyDescent="0.25"/>
    <row r="63975" hidden="1" x14ac:dyDescent="0.25"/>
    <row r="63976" hidden="1" x14ac:dyDescent="0.25"/>
    <row r="63977" hidden="1" x14ac:dyDescent="0.25"/>
    <row r="63978" hidden="1" x14ac:dyDescent="0.25"/>
    <row r="63979" hidden="1" x14ac:dyDescent="0.25"/>
    <row r="63980" hidden="1" x14ac:dyDescent="0.25"/>
    <row r="63981" hidden="1" x14ac:dyDescent="0.25"/>
    <row r="63982" hidden="1" x14ac:dyDescent="0.25"/>
    <row r="63983" hidden="1" x14ac:dyDescent="0.25"/>
    <row r="63984" hidden="1" x14ac:dyDescent="0.25"/>
    <row r="63985" hidden="1" x14ac:dyDescent="0.25"/>
    <row r="63986" hidden="1" x14ac:dyDescent="0.25"/>
    <row r="63987" hidden="1" x14ac:dyDescent="0.25"/>
    <row r="63988" hidden="1" x14ac:dyDescent="0.25"/>
    <row r="63989" hidden="1" x14ac:dyDescent="0.25"/>
    <row r="63990" hidden="1" x14ac:dyDescent="0.25"/>
    <row r="63991" hidden="1" x14ac:dyDescent="0.25"/>
    <row r="63992" hidden="1" x14ac:dyDescent="0.25"/>
    <row r="63993" hidden="1" x14ac:dyDescent="0.25"/>
    <row r="63994" hidden="1" x14ac:dyDescent="0.25"/>
    <row r="63995" hidden="1" x14ac:dyDescent="0.25"/>
    <row r="63996" hidden="1" x14ac:dyDescent="0.25"/>
    <row r="63997" hidden="1" x14ac:dyDescent="0.25"/>
    <row r="63998" hidden="1" x14ac:dyDescent="0.25"/>
    <row r="63999" hidden="1" x14ac:dyDescent="0.25"/>
    <row r="64000" hidden="1" x14ac:dyDescent="0.25"/>
    <row r="64001" hidden="1" x14ac:dyDescent="0.25"/>
    <row r="64002" hidden="1" x14ac:dyDescent="0.25"/>
    <row r="64003" hidden="1" x14ac:dyDescent="0.25"/>
    <row r="64004" hidden="1" x14ac:dyDescent="0.25"/>
    <row r="64005" hidden="1" x14ac:dyDescent="0.25"/>
    <row r="64006" hidden="1" x14ac:dyDescent="0.25"/>
    <row r="64007" hidden="1" x14ac:dyDescent="0.25"/>
    <row r="64008" hidden="1" x14ac:dyDescent="0.25"/>
    <row r="64009" hidden="1" x14ac:dyDescent="0.25"/>
    <row r="64010" hidden="1" x14ac:dyDescent="0.25"/>
    <row r="64011" hidden="1" x14ac:dyDescent="0.25"/>
    <row r="64012" hidden="1" x14ac:dyDescent="0.25"/>
    <row r="64013" hidden="1" x14ac:dyDescent="0.25"/>
    <row r="64014" hidden="1" x14ac:dyDescent="0.25"/>
    <row r="64015" hidden="1" x14ac:dyDescent="0.25"/>
    <row r="64016" hidden="1" x14ac:dyDescent="0.25"/>
    <row r="64017" hidden="1" x14ac:dyDescent="0.25"/>
    <row r="64018" hidden="1" x14ac:dyDescent="0.25"/>
    <row r="64019" hidden="1" x14ac:dyDescent="0.25"/>
    <row r="64020" hidden="1" x14ac:dyDescent="0.25"/>
    <row r="64021" hidden="1" x14ac:dyDescent="0.25"/>
    <row r="64022" hidden="1" x14ac:dyDescent="0.25"/>
    <row r="64023" hidden="1" x14ac:dyDescent="0.25"/>
    <row r="64024" hidden="1" x14ac:dyDescent="0.25"/>
    <row r="64025" hidden="1" x14ac:dyDescent="0.25"/>
    <row r="64026" hidden="1" x14ac:dyDescent="0.25"/>
    <row r="64027" hidden="1" x14ac:dyDescent="0.25"/>
    <row r="64028" hidden="1" x14ac:dyDescent="0.25"/>
    <row r="64029" hidden="1" x14ac:dyDescent="0.25"/>
    <row r="64030" hidden="1" x14ac:dyDescent="0.25"/>
    <row r="64031" hidden="1" x14ac:dyDescent="0.25"/>
    <row r="64032" hidden="1" x14ac:dyDescent="0.25"/>
    <row r="64033" hidden="1" x14ac:dyDescent="0.25"/>
    <row r="64034" hidden="1" x14ac:dyDescent="0.25"/>
    <row r="64035" hidden="1" x14ac:dyDescent="0.25"/>
    <row r="64036" hidden="1" x14ac:dyDescent="0.25"/>
    <row r="64037" hidden="1" x14ac:dyDescent="0.25"/>
    <row r="64038" hidden="1" x14ac:dyDescent="0.25"/>
    <row r="64039" hidden="1" x14ac:dyDescent="0.25"/>
    <row r="64040" hidden="1" x14ac:dyDescent="0.25"/>
    <row r="64041" hidden="1" x14ac:dyDescent="0.25"/>
    <row r="64042" hidden="1" x14ac:dyDescent="0.25"/>
    <row r="64043" hidden="1" x14ac:dyDescent="0.25"/>
    <row r="64044" hidden="1" x14ac:dyDescent="0.25"/>
    <row r="64045" hidden="1" x14ac:dyDescent="0.25"/>
    <row r="64046" hidden="1" x14ac:dyDescent="0.25"/>
    <row r="64047" hidden="1" x14ac:dyDescent="0.25"/>
    <row r="64048" hidden="1" x14ac:dyDescent="0.25"/>
    <row r="64049" hidden="1" x14ac:dyDescent="0.25"/>
    <row r="64050" hidden="1" x14ac:dyDescent="0.25"/>
    <row r="64051" hidden="1" x14ac:dyDescent="0.25"/>
    <row r="64052" hidden="1" x14ac:dyDescent="0.25"/>
    <row r="64053" hidden="1" x14ac:dyDescent="0.25"/>
    <row r="64054" hidden="1" x14ac:dyDescent="0.25"/>
    <row r="64055" hidden="1" x14ac:dyDescent="0.25"/>
    <row r="64056" hidden="1" x14ac:dyDescent="0.25"/>
    <row r="64057" hidden="1" x14ac:dyDescent="0.25"/>
    <row r="64058" hidden="1" x14ac:dyDescent="0.25"/>
    <row r="64059" hidden="1" x14ac:dyDescent="0.25"/>
    <row r="64060" hidden="1" x14ac:dyDescent="0.25"/>
    <row r="64061" hidden="1" x14ac:dyDescent="0.25"/>
    <row r="64062" hidden="1" x14ac:dyDescent="0.25"/>
    <row r="64063" hidden="1" x14ac:dyDescent="0.25"/>
    <row r="64064" hidden="1" x14ac:dyDescent="0.25"/>
    <row r="64065" hidden="1" x14ac:dyDescent="0.25"/>
    <row r="64066" hidden="1" x14ac:dyDescent="0.25"/>
    <row r="64067" hidden="1" x14ac:dyDescent="0.25"/>
    <row r="64068" hidden="1" x14ac:dyDescent="0.25"/>
    <row r="64069" hidden="1" x14ac:dyDescent="0.25"/>
    <row r="64070" hidden="1" x14ac:dyDescent="0.25"/>
    <row r="64071" hidden="1" x14ac:dyDescent="0.25"/>
    <row r="64072" hidden="1" x14ac:dyDescent="0.25"/>
    <row r="64073" hidden="1" x14ac:dyDescent="0.25"/>
    <row r="64074" hidden="1" x14ac:dyDescent="0.25"/>
    <row r="64075" hidden="1" x14ac:dyDescent="0.25"/>
    <row r="64076" hidden="1" x14ac:dyDescent="0.25"/>
    <row r="64077" hidden="1" x14ac:dyDescent="0.25"/>
    <row r="64078" hidden="1" x14ac:dyDescent="0.25"/>
    <row r="64079" hidden="1" x14ac:dyDescent="0.25"/>
    <row r="64080" hidden="1" x14ac:dyDescent="0.25"/>
    <row r="64081" hidden="1" x14ac:dyDescent="0.25"/>
    <row r="64082" hidden="1" x14ac:dyDescent="0.25"/>
    <row r="64083" hidden="1" x14ac:dyDescent="0.25"/>
    <row r="64084" hidden="1" x14ac:dyDescent="0.25"/>
    <row r="64085" hidden="1" x14ac:dyDescent="0.25"/>
    <row r="64086" hidden="1" x14ac:dyDescent="0.25"/>
    <row r="64087" hidden="1" x14ac:dyDescent="0.25"/>
    <row r="64088" hidden="1" x14ac:dyDescent="0.25"/>
    <row r="64089" hidden="1" x14ac:dyDescent="0.25"/>
    <row r="64090" hidden="1" x14ac:dyDescent="0.25"/>
    <row r="64091" hidden="1" x14ac:dyDescent="0.25"/>
    <row r="64092" hidden="1" x14ac:dyDescent="0.25"/>
    <row r="64093" hidden="1" x14ac:dyDescent="0.25"/>
    <row r="64094" hidden="1" x14ac:dyDescent="0.25"/>
    <row r="64095" hidden="1" x14ac:dyDescent="0.25"/>
    <row r="64096" hidden="1" x14ac:dyDescent="0.25"/>
    <row r="64097" hidden="1" x14ac:dyDescent="0.25"/>
    <row r="64098" hidden="1" x14ac:dyDescent="0.25"/>
    <row r="64099" hidden="1" x14ac:dyDescent="0.25"/>
    <row r="64100" hidden="1" x14ac:dyDescent="0.25"/>
    <row r="64101" hidden="1" x14ac:dyDescent="0.25"/>
    <row r="64102" hidden="1" x14ac:dyDescent="0.25"/>
    <row r="64103" hidden="1" x14ac:dyDescent="0.25"/>
    <row r="64104" hidden="1" x14ac:dyDescent="0.25"/>
    <row r="64105" hidden="1" x14ac:dyDescent="0.25"/>
    <row r="64106" hidden="1" x14ac:dyDescent="0.25"/>
    <row r="64107" hidden="1" x14ac:dyDescent="0.25"/>
    <row r="64108" hidden="1" x14ac:dyDescent="0.25"/>
    <row r="64109" hidden="1" x14ac:dyDescent="0.25"/>
    <row r="64110" hidden="1" x14ac:dyDescent="0.25"/>
    <row r="64111" hidden="1" x14ac:dyDescent="0.25"/>
    <row r="64112" hidden="1" x14ac:dyDescent="0.25"/>
    <row r="64113" hidden="1" x14ac:dyDescent="0.25"/>
    <row r="64114" hidden="1" x14ac:dyDescent="0.25"/>
    <row r="64115" hidden="1" x14ac:dyDescent="0.25"/>
    <row r="64116" hidden="1" x14ac:dyDescent="0.25"/>
    <row r="64117" hidden="1" x14ac:dyDescent="0.25"/>
    <row r="64118" hidden="1" x14ac:dyDescent="0.25"/>
    <row r="64119" hidden="1" x14ac:dyDescent="0.25"/>
    <row r="64120" hidden="1" x14ac:dyDescent="0.25"/>
    <row r="64121" hidden="1" x14ac:dyDescent="0.25"/>
    <row r="64122" hidden="1" x14ac:dyDescent="0.25"/>
    <row r="64123" hidden="1" x14ac:dyDescent="0.25"/>
    <row r="64124" hidden="1" x14ac:dyDescent="0.25"/>
    <row r="64125" hidden="1" x14ac:dyDescent="0.25"/>
    <row r="64126" hidden="1" x14ac:dyDescent="0.25"/>
    <row r="64127" hidden="1" x14ac:dyDescent="0.25"/>
    <row r="64128" hidden="1" x14ac:dyDescent="0.25"/>
    <row r="64129" hidden="1" x14ac:dyDescent="0.25"/>
    <row r="64130" hidden="1" x14ac:dyDescent="0.25"/>
    <row r="64131" hidden="1" x14ac:dyDescent="0.25"/>
    <row r="64132" hidden="1" x14ac:dyDescent="0.25"/>
    <row r="64133" hidden="1" x14ac:dyDescent="0.25"/>
    <row r="64134" hidden="1" x14ac:dyDescent="0.25"/>
    <row r="64135" hidden="1" x14ac:dyDescent="0.25"/>
    <row r="64136" hidden="1" x14ac:dyDescent="0.25"/>
    <row r="64137" hidden="1" x14ac:dyDescent="0.25"/>
    <row r="64138" hidden="1" x14ac:dyDescent="0.25"/>
    <row r="64139" hidden="1" x14ac:dyDescent="0.25"/>
    <row r="64140" hidden="1" x14ac:dyDescent="0.25"/>
    <row r="64141" hidden="1" x14ac:dyDescent="0.25"/>
    <row r="64142" hidden="1" x14ac:dyDescent="0.25"/>
    <row r="64143" hidden="1" x14ac:dyDescent="0.25"/>
    <row r="64144" hidden="1" x14ac:dyDescent="0.25"/>
    <row r="64145" hidden="1" x14ac:dyDescent="0.25"/>
    <row r="64146" hidden="1" x14ac:dyDescent="0.25"/>
    <row r="64147" hidden="1" x14ac:dyDescent="0.25"/>
    <row r="64148" hidden="1" x14ac:dyDescent="0.25"/>
    <row r="64149" hidden="1" x14ac:dyDescent="0.25"/>
    <row r="64150" hidden="1" x14ac:dyDescent="0.25"/>
    <row r="64151" hidden="1" x14ac:dyDescent="0.25"/>
    <row r="64152" hidden="1" x14ac:dyDescent="0.25"/>
    <row r="64153" hidden="1" x14ac:dyDescent="0.25"/>
    <row r="64154" hidden="1" x14ac:dyDescent="0.25"/>
    <row r="64155" hidden="1" x14ac:dyDescent="0.25"/>
    <row r="64156" hidden="1" x14ac:dyDescent="0.25"/>
    <row r="64157" hidden="1" x14ac:dyDescent="0.25"/>
    <row r="64158" hidden="1" x14ac:dyDescent="0.25"/>
    <row r="64159" hidden="1" x14ac:dyDescent="0.25"/>
    <row r="64160" hidden="1" x14ac:dyDescent="0.25"/>
    <row r="64161" hidden="1" x14ac:dyDescent="0.25"/>
    <row r="64162" hidden="1" x14ac:dyDescent="0.25"/>
    <row r="64163" hidden="1" x14ac:dyDescent="0.25"/>
    <row r="64164" hidden="1" x14ac:dyDescent="0.25"/>
    <row r="64165" hidden="1" x14ac:dyDescent="0.25"/>
    <row r="64166" hidden="1" x14ac:dyDescent="0.25"/>
    <row r="64167" hidden="1" x14ac:dyDescent="0.25"/>
    <row r="64168" hidden="1" x14ac:dyDescent="0.25"/>
    <row r="64169" hidden="1" x14ac:dyDescent="0.25"/>
    <row r="64170" hidden="1" x14ac:dyDescent="0.25"/>
    <row r="64171" hidden="1" x14ac:dyDescent="0.25"/>
    <row r="64172" hidden="1" x14ac:dyDescent="0.25"/>
    <row r="64173" hidden="1" x14ac:dyDescent="0.25"/>
    <row r="64174" hidden="1" x14ac:dyDescent="0.25"/>
    <row r="64175" hidden="1" x14ac:dyDescent="0.25"/>
    <row r="64176" hidden="1" x14ac:dyDescent="0.25"/>
    <row r="64177" hidden="1" x14ac:dyDescent="0.25"/>
    <row r="64178" hidden="1" x14ac:dyDescent="0.25"/>
    <row r="64179" hidden="1" x14ac:dyDescent="0.25"/>
    <row r="64180" hidden="1" x14ac:dyDescent="0.25"/>
    <row r="64181" hidden="1" x14ac:dyDescent="0.25"/>
    <row r="64182" hidden="1" x14ac:dyDescent="0.25"/>
    <row r="64183" hidden="1" x14ac:dyDescent="0.25"/>
    <row r="64184" hidden="1" x14ac:dyDescent="0.25"/>
    <row r="64185" hidden="1" x14ac:dyDescent="0.25"/>
    <row r="64186" hidden="1" x14ac:dyDescent="0.25"/>
    <row r="64187" hidden="1" x14ac:dyDescent="0.25"/>
    <row r="64188" hidden="1" x14ac:dyDescent="0.25"/>
    <row r="64189" hidden="1" x14ac:dyDescent="0.25"/>
    <row r="64190" hidden="1" x14ac:dyDescent="0.25"/>
    <row r="64191" hidden="1" x14ac:dyDescent="0.25"/>
    <row r="64192" hidden="1" x14ac:dyDescent="0.25"/>
    <row r="64193" hidden="1" x14ac:dyDescent="0.25"/>
    <row r="64194" hidden="1" x14ac:dyDescent="0.25"/>
    <row r="64195" hidden="1" x14ac:dyDescent="0.25"/>
    <row r="64196" hidden="1" x14ac:dyDescent="0.25"/>
    <row r="64197" hidden="1" x14ac:dyDescent="0.25"/>
    <row r="64198" hidden="1" x14ac:dyDescent="0.25"/>
    <row r="64199" hidden="1" x14ac:dyDescent="0.25"/>
    <row r="64200" hidden="1" x14ac:dyDescent="0.25"/>
    <row r="64201" hidden="1" x14ac:dyDescent="0.25"/>
    <row r="64202" hidden="1" x14ac:dyDescent="0.25"/>
    <row r="64203" hidden="1" x14ac:dyDescent="0.25"/>
    <row r="64204" hidden="1" x14ac:dyDescent="0.25"/>
    <row r="64205" hidden="1" x14ac:dyDescent="0.25"/>
    <row r="64206" hidden="1" x14ac:dyDescent="0.25"/>
    <row r="64207" hidden="1" x14ac:dyDescent="0.25"/>
    <row r="64208" hidden="1" x14ac:dyDescent="0.25"/>
    <row r="64209" hidden="1" x14ac:dyDescent="0.25"/>
    <row r="64210" hidden="1" x14ac:dyDescent="0.25"/>
    <row r="64211" hidden="1" x14ac:dyDescent="0.25"/>
    <row r="64212" hidden="1" x14ac:dyDescent="0.25"/>
    <row r="64213" hidden="1" x14ac:dyDescent="0.25"/>
    <row r="64214" hidden="1" x14ac:dyDescent="0.25"/>
    <row r="64215" hidden="1" x14ac:dyDescent="0.25"/>
    <row r="64216" hidden="1" x14ac:dyDescent="0.25"/>
    <row r="64217" hidden="1" x14ac:dyDescent="0.25"/>
    <row r="64218" hidden="1" x14ac:dyDescent="0.25"/>
    <row r="64219" hidden="1" x14ac:dyDescent="0.25"/>
    <row r="64220" hidden="1" x14ac:dyDescent="0.25"/>
    <row r="64221" hidden="1" x14ac:dyDescent="0.25"/>
    <row r="64222" hidden="1" x14ac:dyDescent="0.25"/>
    <row r="64223" hidden="1" x14ac:dyDescent="0.25"/>
    <row r="64224" hidden="1" x14ac:dyDescent="0.25"/>
    <row r="64225" hidden="1" x14ac:dyDescent="0.25"/>
    <row r="64226" hidden="1" x14ac:dyDescent="0.25"/>
    <row r="64227" hidden="1" x14ac:dyDescent="0.25"/>
    <row r="64228" hidden="1" x14ac:dyDescent="0.25"/>
    <row r="64229" hidden="1" x14ac:dyDescent="0.25"/>
    <row r="64230" hidden="1" x14ac:dyDescent="0.25"/>
    <row r="64231" hidden="1" x14ac:dyDescent="0.25"/>
    <row r="64232" hidden="1" x14ac:dyDescent="0.25"/>
    <row r="64233" hidden="1" x14ac:dyDescent="0.25"/>
    <row r="64234" hidden="1" x14ac:dyDescent="0.25"/>
    <row r="64235" hidden="1" x14ac:dyDescent="0.25"/>
    <row r="64236" hidden="1" x14ac:dyDescent="0.25"/>
    <row r="64237" hidden="1" x14ac:dyDescent="0.25"/>
    <row r="64238" hidden="1" x14ac:dyDescent="0.25"/>
    <row r="64239" hidden="1" x14ac:dyDescent="0.25"/>
    <row r="64240" hidden="1" x14ac:dyDescent="0.25"/>
    <row r="64241" hidden="1" x14ac:dyDescent="0.25"/>
    <row r="64242" hidden="1" x14ac:dyDescent="0.25"/>
    <row r="64243" hidden="1" x14ac:dyDescent="0.25"/>
    <row r="64244" hidden="1" x14ac:dyDescent="0.25"/>
    <row r="64245" hidden="1" x14ac:dyDescent="0.25"/>
    <row r="64246" hidden="1" x14ac:dyDescent="0.25"/>
    <row r="64247" hidden="1" x14ac:dyDescent="0.25"/>
    <row r="64248" hidden="1" x14ac:dyDescent="0.25"/>
    <row r="64249" hidden="1" x14ac:dyDescent="0.25"/>
    <row r="64250" hidden="1" x14ac:dyDescent="0.25"/>
    <row r="64251" hidden="1" x14ac:dyDescent="0.25"/>
    <row r="64252" hidden="1" x14ac:dyDescent="0.25"/>
    <row r="64253" hidden="1" x14ac:dyDescent="0.25"/>
    <row r="64254" hidden="1" x14ac:dyDescent="0.25"/>
    <row r="64255" hidden="1" x14ac:dyDescent="0.25"/>
    <row r="64256" hidden="1" x14ac:dyDescent="0.25"/>
    <row r="64257" hidden="1" x14ac:dyDescent="0.25"/>
    <row r="64258" hidden="1" x14ac:dyDescent="0.25"/>
    <row r="64259" hidden="1" x14ac:dyDescent="0.25"/>
    <row r="64260" hidden="1" x14ac:dyDescent="0.25"/>
    <row r="64261" hidden="1" x14ac:dyDescent="0.25"/>
    <row r="64262" hidden="1" x14ac:dyDescent="0.25"/>
    <row r="64263" hidden="1" x14ac:dyDescent="0.25"/>
    <row r="64264" hidden="1" x14ac:dyDescent="0.25"/>
    <row r="64265" hidden="1" x14ac:dyDescent="0.25"/>
    <row r="64266" hidden="1" x14ac:dyDescent="0.25"/>
    <row r="64267" hidden="1" x14ac:dyDescent="0.25"/>
    <row r="64268" hidden="1" x14ac:dyDescent="0.25"/>
    <row r="64269" hidden="1" x14ac:dyDescent="0.25"/>
    <row r="64270" hidden="1" x14ac:dyDescent="0.25"/>
    <row r="64271" hidden="1" x14ac:dyDescent="0.25"/>
    <row r="64272" hidden="1" x14ac:dyDescent="0.25"/>
    <row r="64273" hidden="1" x14ac:dyDescent="0.25"/>
    <row r="64274" hidden="1" x14ac:dyDescent="0.25"/>
    <row r="64275" hidden="1" x14ac:dyDescent="0.25"/>
    <row r="64276" hidden="1" x14ac:dyDescent="0.25"/>
    <row r="64277" hidden="1" x14ac:dyDescent="0.25"/>
    <row r="64278" hidden="1" x14ac:dyDescent="0.25"/>
    <row r="64279" hidden="1" x14ac:dyDescent="0.25"/>
    <row r="64280" hidden="1" x14ac:dyDescent="0.25"/>
    <row r="64281" hidden="1" x14ac:dyDescent="0.25"/>
    <row r="64282" hidden="1" x14ac:dyDescent="0.25"/>
    <row r="64283" hidden="1" x14ac:dyDescent="0.25"/>
    <row r="64284" hidden="1" x14ac:dyDescent="0.25"/>
    <row r="64285" hidden="1" x14ac:dyDescent="0.25"/>
    <row r="64286" hidden="1" x14ac:dyDescent="0.25"/>
    <row r="64287" hidden="1" x14ac:dyDescent="0.25"/>
    <row r="64288" hidden="1" x14ac:dyDescent="0.25"/>
    <row r="64289" hidden="1" x14ac:dyDescent="0.25"/>
    <row r="64290" hidden="1" x14ac:dyDescent="0.25"/>
    <row r="64291" hidden="1" x14ac:dyDescent="0.25"/>
    <row r="64292" hidden="1" x14ac:dyDescent="0.25"/>
    <row r="64293" hidden="1" x14ac:dyDescent="0.25"/>
    <row r="64294" hidden="1" x14ac:dyDescent="0.25"/>
    <row r="64295" hidden="1" x14ac:dyDescent="0.25"/>
    <row r="64296" hidden="1" x14ac:dyDescent="0.25"/>
    <row r="64297" hidden="1" x14ac:dyDescent="0.25"/>
    <row r="64298" hidden="1" x14ac:dyDescent="0.25"/>
    <row r="64299" hidden="1" x14ac:dyDescent="0.25"/>
    <row r="64300" hidden="1" x14ac:dyDescent="0.25"/>
    <row r="64301" hidden="1" x14ac:dyDescent="0.25"/>
    <row r="64302" hidden="1" x14ac:dyDescent="0.25"/>
    <row r="64303" hidden="1" x14ac:dyDescent="0.25"/>
    <row r="64304" hidden="1" x14ac:dyDescent="0.25"/>
    <row r="64305" hidden="1" x14ac:dyDescent="0.25"/>
    <row r="64306" hidden="1" x14ac:dyDescent="0.25"/>
    <row r="64307" hidden="1" x14ac:dyDescent="0.25"/>
    <row r="64308" hidden="1" x14ac:dyDescent="0.25"/>
    <row r="64309" hidden="1" x14ac:dyDescent="0.25"/>
    <row r="64310" hidden="1" x14ac:dyDescent="0.25"/>
    <row r="64311" hidden="1" x14ac:dyDescent="0.25"/>
    <row r="64312" hidden="1" x14ac:dyDescent="0.25"/>
    <row r="64313" hidden="1" x14ac:dyDescent="0.25"/>
    <row r="64314" hidden="1" x14ac:dyDescent="0.25"/>
    <row r="64315" hidden="1" x14ac:dyDescent="0.25"/>
    <row r="64316" hidden="1" x14ac:dyDescent="0.25"/>
    <row r="64317" hidden="1" x14ac:dyDescent="0.25"/>
    <row r="64318" hidden="1" x14ac:dyDescent="0.25"/>
    <row r="64319" hidden="1" x14ac:dyDescent="0.25"/>
    <row r="64320" hidden="1" x14ac:dyDescent="0.25"/>
    <row r="64321" hidden="1" x14ac:dyDescent="0.25"/>
    <row r="64322" hidden="1" x14ac:dyDescent="0.25"/>
    <row r="64323" hidden="1" x14ac:dyDescent="0.25"/>
    <row r="64324" hidden="1" x14ac:dyDescent="0.25"/>
    <row r="64325" hidden="1" x14ac:dyDescent="0.25"/>
    <row r="64326" hidden="1" x14ac:dyDescent="0.25"/>
    <row r="64327" hidden="1" x14ac:dyDescent="0.25"/>
    <row r="64328" hidden="1" x14ac:dyDescent="0.25"/>
    <row r="64329" hidden="1" x14ac:dyDescent="0.25"/>
    <row r="64330" hidden="1" x14ac:dyDescent="0.25"/>
    <row r="64331" hidden="1" x14ac:dyDescent="0.25"/>
    <row r="64332" hidden="1" x14ac:dyDescent="0.25"/>
    <row r="64333" hidden="1" x14ac:dyDescent="0.25"/>
    <row r="64334" hidden="1" x14ac:dyDescent="0.25"/>
    <row r="64335" hidden="1" x14ac:dyDescent="0.25"/>
    <row r="64336" hidden="1" x14ac:dyDescent="0.25"/>
    <row r="64337" hidden="1" x14ac:dyDescent="0.25"/>
    <row r="64338" hidden="1" x14ac:dyDescent="0.25"/>
    <row r="64339" hidden="1" x14ac:dyDescent="0.25"/>
    <row r="64340" hidden="1" x14ac:dyDescent="0.25"/>
    <row r="64341" hidden="1" x14ac:dyDescent="0.25"/>
    <row r="64342" hidden="1" x14ac:dyDescent="0.25"/>
    <row r="64343" hidden="1" x14ac:dyDescent="0.25"/>
    <row r="64344" hidden="1" x14ac:dyDescent="0.25"/>
    <row r="64345" hidden="1" x14ac:dyDescent="0.25"/>
    <row r="64346" hidden="1" x14ac:dyDescent="0.25"/>
    <row r="64347" hidden="1" x14ac:dyDescent="0.25"/>
    <row r="64348" hidden="1" x14ac:dyDescent="0.25"/>
    <row r="64349" hidden="1" x14ac:dyDescent="0.25"/>
    <row r="64350" hidden="1" x14ac:dyDescent="0.25"/>
    <row r="64351" hidden="1" x14ac:dyDescent="0.25"/>
    <row r="64352" hidden="1" x14ac:dyDescent="0.25"/>
    <row r="64353" hidden="1" x14ac:dyDescent="0.25"/>
    <row r="64354" hidden="1" x14ac:dyDescent="0.25"/>
    <row r="64355" hidden="1" x14ac:dyDescent="0.25"/>
    <row r="64356" hidden="1" x14ac:dyDescent="0.25"/>
    <row r="64357" hidden="1" x14ac:dyDescent="0.25"/>
    <row r="64358" hidden="1" x14ac:dyDescent="0.25"/>
    <row r="64359" hidden="1" x14ac:dyDescent="0.25"/>
    <row r="64360" hidden="1" x14ac:dyDescent="0.25"/>
    <row r="64361" hidden="1" x14ac:dyDescent="0.25"/>
    <row r="64362" hidden="1" x14ac:dyDescent="0.25"/>
    <row r="64363" hidden="1" x14ac:dyDescent="0.25"/>
    <row r="64364" hidden="1" x14ac:dyDescent="0.25"/>
    <row r="64365" hidden="1" x14ac:dyDescent="0.25"/>
    <row r="64366" hidden="1" x14ac:dyDescent="0.25"/>
    <row r="64367" hidden="1" x14ac:dyDescent="0.25"/>
    <row r="64368" hidden="1" x14ac:dyDescent="0.25"/>
    <row r="64369" hidden="1" x14ac:dyDescent="0.25"/>
    <row r="64370" hidden="1" x14ac:dyDescent="0.25"/>
    <row r="64371" hidden="1" x14ac:dyDescent="0.25"/>
    <row r="64372" hidden="1" x14ac:dyDescent="0.25"/>
    <row r="64373" hidden="1" x14ac:dyDescent="0.25"/>
    <row r="64374" hidden="1" x14ac:dyDescent="0.25"/>
    <row r="64375" hidden="1" x14ac:dyDescent="0.25"/>
    <row r="64376" hidden="1" x14ac:dyDescent="0.25"/>
    <row r="64377" hidden="1" x14ac:dyDescent="0.25"/>
    <row r="64378" hidden="1" x14ac:dyDescent="0.25"/>
    <row r="64379" hidden="1" x14ac:dyDescent="0.25"/>
    <row r="64380" hidden="1" x14ac:dyDescent="0.25"/>
    <row r="64381" hidden="1" x14ac:dyDescent="0.25"/>
    <row r="64382" hidden="1" x14ac:dyDescent="0.25"/>
    <row r="64383" hidden="1" x14ac:dyDescent="0.25"/>
    <row r="64384" hidden="1" x14ac:dyDescent="0.25"/>
    <row r="64385" hidden="1" x14ac:dyDescent="0.25"/>
    <row r="64386" hidden="1" x14ac:dyDescent="0.25"/>
    <row r="64387" hidden="1" x14ac:dyDescent="0.25"/>
    <row r="64388" hidden="1" x14ac:dyDescent="0.25"/>
    <row r="64389" hidden="1" x14ac:dyDescent="0.25"/>
    <row r="64390" hidden="1" x14ac:dyDescent="0.25"/>
    <row r="64391" hidden="1" x14ac:dyDescent="0.25"/>
    <row r="64392" hidden="1" x14ac:dyDescent="0.25"/>
    <row r="64393" hidden="1" x14ac:dyDescent="0.25"/>
    <row r="64394" hidden="1" x14ac:dyDescent="0.25"/>
    <row r="64395" hidden="1" x14ac:dyDescent="0.25"/>
    <row r="64396" hidden="1" x14ac:dyDescent="0.25"/>
    <row r="64397" hidden="1" x14ac:dyDescent="0.25"/>
    <row r="64398" hidden="1" x14ac:dyDescent="0.25"/>
    <row r="64399" hidden="1" x14ac:dyDescent="0.25"/>
    <row r="64400" hidden="1" x14ac:dyDescent="0.25"/>
    <row r="64401" hidden="1" x14ac:dyDescent="0.25"/>
    <row r="64402" hidden="1" x14ac:dyDescent="0.25"/>
    <row r="64403" hidden="1" x14ac:dyDescent="0.25"/>
    <row r="64404" hidden="1" x14ac:dyDescent="0.25"/>
    <row r="64405" hidden="1" x14ac:dyDescent="0.25"/>
    <row r="64406" hidden="1" x14ac:dyDescent="0.25"/>
    <row r="64407" hidden="1" x14ac:dyDescent="0.25"/>
    <row r="64408" hidden="1" x14ac:dyDescent="0.25"/>
    <row r="64409" hidden="1" x14ac:dyDescent="0.25"/>
    <row r="64410" hidden="1" x14ac:dyDescent="0.25"/>
    <row r="64411" hidden="1" x14ac:dyDescent="0.25"/>
    <row r="64412" hidden="1" x14ac:dyDescent="0.25"/>
    <row r="64413" hidden="1" x14ac:dyDescent="0.25"/>
    <row r="64414" hidden="1" x14ac:dyDescent="0.25"/>
    <row r="64415" hidden="1" x14ac:dyDescent="0.25"/>
    <row r="64416" hidden="1" x14ac:dyDescent="0.25"/>
    <row r="64417" hidden="1" x14ac:dyDescent="0.25"/>
    <row r="64418" hidden="1" x14ac:dyDescent="0.25"/>
    <row r="64419" hidden="1" x14ac:dyDescent="0.25"/>
    <row r="64420" hidden="1" x14ac:dyDescent="0.25"/>
    <row r="64421" hidden="1" x14ac:dyDescent="0.25"/>
    <row r="64422" hidden="1" x14ac:dyDescent="0.25"/>
    <row r="64423" hidden="1" x14ac:dyDescent="0.25"/>
    <row r="64424" hidden="1" x14ac:dyDescent="0.25"/>
    <row r="64425" hidden="1" x14ac:dyDescent="0.25"/>
    <row r="64426" hidden="1" x14ac:dyDescent="0.25"/>
    <row r="64427" hidden="1" x14ac:dyDescent="0.25"/>
    <row r="64428" hidden="1" x14ac:dyDescent="0.25"/>
    <row r="64429" hidden="1" x14ac:dyDescent="0.25"/>
    <row r="64430" hidden="1" x14ac:dyDescent="0.25"/>
    <row r="64431" hidden="1" x14ac:dyDescent="0.25"/>
    <row r="64432" hidden="1" x14ac:dyDescent="0.25"/>
    <row r="64433" hidden="1" x14ac:dyDescent="0.25"/>
    <row r="64434" hidden="1" x14ac:dyDescent="0.25"/>
    <row r="64435" hidden="1" x14ac:dyDescent="0.25"/>
    <row r="64436" hidden="1" x14ac:dyDescent="0.25"/>
    <row r="64437" hidden="1" x14ac:dyDescent="0.25"/>
    <row r="64438" hidden="1" x14ac:dyDescent="0.25"/>
    <row r="64439" hidden="1" x14ac:dyDescent="0.25"/>
    <row r="64440" hidden="1" x14ac:dyDescent="0.25"/>
    <row r="64441" hidden="1" x14ac:dyDescent="0.25"/>
    <row r="64442" hidden="1" x14ac:dyDescent="0.25"/>
    <row r="64443" hidden="1" x14ac:dyDescent="0.25"/>
    <row r="64444" hidden="1" x14ac:dyDescent="0.25"/>
    <row r="64445" hidden="1" x14ac:dyDescent="0.25"/>
    <row r="64446" hidden="1" x14ac:dyDescent="0.25"/>
    <row r="64447" hidden="1" x14ac:dyDescent="0.25"/>
    <row r="64448" hidden="1" x14ac:dyDescent="0.25"/>
    <row r="64449" hidden="1" x14ac:dyDescent="0.25"/>
    <row r="64450" hidden="1" x14ac:dyDescent="0.25"/>
    <row r="64451" hidden="1" x14ac:dyDescent="0.25"/>
    <row r="64452" hidden="1" x14ac:dyDescent="0.25"/>
    <row r="64453" hidden="1" x14ac:dyDescent="0.25"/>
    <row r="64454" hidden="1" x14ac:dyDescent="0.25"/>
    <row r="64455" hidden="1" x14ac:dyDescent="0.25"/>
    <row r="64456" hidden="1" x14ac:dyDescent="0.25"/>
    <row r="64457" hidden="1" x14ac:dyDescent="0.25"/>
    <row r="64458" hidden="1" x14ac:dyDescent="0.25"/>
    <row r="64459" hidden="1" x14ac:dyDescent="0.25"/>
    <row r="64460" hidden="1" x14ac:dyDescent="0.25"/>
    <row r="64461" hidden="1" x14ac:dyDescent="0.25"/>
    <row r="64462" hidden="1" x14ac:dyDescent="0.25"/>
    <row r="64463" hidden="1" x14ac:dyDescent="0.25"/>
    <row r="64464" hidden="1" x14ac:dyDescent="0.25"/>
    <row r="64465" hidden="1" x14ac:dyDescent="0.25"/>
    <row r="64466" hidden="1" x14ac:dyDescent="0.25"/>
    <row r="64467" hidden="1" x14ac:dyDescent="0.25"/>
    <row r="64468" hidden="1" x14ac:dyDescent="0.25"/>
    <row r="64469" hidden="1" x14ac:dyDescent="0.25"/>
    <row r="64470" hidden="1" x14ac:dyDescent="0.25"/>
    <row r="64471" hidden="1" x14ac:dyDescent="0.25"/>
    <row r="64472" hidden="1" x14ac:dyDescent="0.25"/>
    <row r="64473" hidden="1" x14ac:dyDescent="0.25"/>
    <row r="64474" hidden="1" x14ac:dyDescent="0.25"/>
    <row r="64475" hidden="1" x14ac:dyDescent="0.25"/>
    <row r="64476" hidden="1" x14ac:dyDescent="0.25"/>
    <row r="64477" hidden="1" x14ac:dyDescent="0.25"/>
    <row r="64478" hidden="1" x14ac:dyDescent="0.25"/>
    <row r="64479" hidden="1" x14ac:dyDescent="0.25"/>
    <row r="64480" hidden="1" x14ac:dyDescent="0.25"/>
    <row r="64481" hidden="1" x14ac:dyDescent="0.25"/>
    <row r="64482" hidden="1" x14ac:dyDescent="0.25"/>
    <row r="64483" hidden="1" x14ac:dyDescent="0.25"/>
    <row r="64484" hidden="1" x14ac:dyDescent="0.25"/>
    <row r="64485" hidden="1" x14ac:dyDescent="0.25"/>
    <row r="64486" hidden="1" x14ac:dyDescent="0.25"/>
    <row r="64487" hidden="1" x14ac:dyDescent="0.25"/>
    <row r="64488" hidden="1" x14ac:dyDescent="0.25"/>
    <row r="64489" hidden="1" x14ac:dyDescent="0.25"/>
    <row r="64490" hidden="1" x14ac:dyDescent="0.25"/>
    <row r="64491" hidden="1" x14ac:dyDescent="0.25"/>
    <row r="64492" hidden="1" x14ac:dyDescent="0.25"/>
    <row r="64493" hidden="1" x14ac:dyDescent="0.25"/>
    <row r="64494" hidden="1" x14ac:dyDescent="0.25"/>
    <row r="64495" hidden="1" x14ac:dyDescent="0.25"/>
    <row r="64496" hidden="1" x14ac:dyDescent="0.25"/>
    <row r="64497" hidden="1" x14ac:dyDescent="0.25"/>
    <row r="64498" hidden="1" x14ac:dyDescent="0.25"/>
    <row r="64499" hidden="1" x14ac:dyDescent="0.25"/>
    <row r="64500" hidden="1" x14ac:dyDescent="0.25"/>
    <row r="64501" hidden="1" x14ac:dyDescent="0.25"/>
    <row r="64502" hidden="1" x14ac:dyDescent="0.25"/>
    <row r="64503" hidden="1" x14ac:dyDescent="0.25"/>
    <row r="64504" hidden="1" x14ac:dyDescent="0.25"/>
    <row r="64505" hidden="1" x14ac:dyDescent="0.25"/>
    <row r="64506" hidden="1" x14ac:dyDescent="0.25"/>
    <row r="64507" hidden="1" x14ac:dyDescent="0.25"/>
    <row r="64508" hidden="1" x14ac:dyDescent="0.25"/>
    <row r="64509" hidden="1" x14ac:dyDescent="0.25"/>
    <row r="64510" hidden="1" x14ac:dyDescent="0.25"/>
    <row r="64511" hidden="1" x14ac:dyDescent="0.25"/>
    <row r="64512" hidden="1" x14ac:dyDescent="0.25"/>
    <row r="64513" hidden="1" x14ac:dyDescent="0.25"/>
    <row r="64514" hidden="1" x14ac:dyDescent="0.25"/>
    <row r="64515" hidden="1" x14ac:dyDescent="0.25"/>
    <row r="64516" hidden="1" x14ac:dyDescent="0.25"/>
    <row r="64517" hidden="1" x14ac:dyDescent="0.25"/>
    <row r="64518" hidden="1" x14ac:dyDescent="0.25"/>
    <row r="64519" hidden="1" x14ac:dyDescent="0.25"/>
    <row r="64520" hidden="1" x14ac:dyDescent="0.25"/>
    <row r="64521" hidden="1" x14ac:dyDescent="0.25"/>
    <row r="64522" hidden="1" x14ac:dyDescent="0.25"/>
    <row r="64523" hidden="1" x14ac:dyDescent="0.25"/>
    <row r="64524" hidden="1" x14ac:dyDescent="0.25"/>
    <row r="64525" hidden="1" x14ac:dyDescent="0.25"/>
    <row r="64526" hidden="1" x14ac:dyDescent="0.25"/>
    <row r="64527" hidden="1" x14ac:dyDescent="0.25"/>
    <row r="64528" hidden="1" x14ac:dyDescent="0.25"/>
    <row r="64529" hidden="1" x14ac:dyDescent="0.25"/>
    <row r="64530" hidden="1" x14ac:dyDescent="0.25"/>
    <row r="64531" hidden="1" x14ac:dyDescent="0.25"/>
    <row r="64532" hidden="1" x14ac:dyDescent="0.25"/>
    <row r="64533" hidden="1" x14ac:dyDescent="0.25"/>
    <row r="64534" hidden="1" x14ac:dyDescent="0.25"/>
    <row r="64535" hidden="1" x14ac:dyDescent="0.25"/>
    <row r="64536" hidden="1" x14ac:dyDescent="0.25"/>
    <row r="64537" hidden="1" x14ac:dyDescent="0.25"/>
    <row r="64538" hidden="1" x14ac:dyDescent="0.25"/>
    <row r="64539" hidden="1" x14ac:dyDescent="0.25"/>
    <row r="64540" hidden="1" x14ac:dyDescent="0.25"/>
    <row r="64541" hidden="1" x14ac:dyDescent="0.25"/>
    <row r="64542" hidden="1" x14ac:dyDescent="0.25"/>
    <row r="64543" hidden="1" x14ac:dyDescent="0.25"/>
    <row r="64544" hidden="1" x14ac:dyDescent="0.25"/>
    <row r="64545" hidden="1" x14ac:dyDescent="0.25"/>
    <row r="64546" hidden="1" x14ac:dyDescent="0.25"/>
    <row r="64547" hidden="1" x14ac:dyDescent="0.25"/>
    <row r="64548" hidden="1" x14ac:dyDescent="0.25"/>
    <row r="64549" hidden="1" x14ac:dyDescent="0.25"/>
    <row r="64550" hidden="1" x14ac:dyDescent="0.25"/>
    <row r="64551" hidden="1" x14ac:dyDescent="0.25"/>
    <row r="64552" hidden="1" x14ac:dyDescent="0.25"/>
    <row r="64553" hidden="1" x14ac:dyDescent="0.25"/>
    <row r="64554" hidden="1" x14ac:dyDescent="0.25"/>
    <row r="64555" hidden="1" x14ac:dyDescent="0.25"/>
    <row r="64556" hidden="1" x14ac:dyDescent="0.25"/>
    <row r="64557" hidden="1" x14ac:dyDescent="0.25"/>
    <row r="64558" hidden="1" x14ac:dyDescent="0.25"/>
    <row r="64559" hidden="1" x14ac:dyDescent="0.25"/>
    <row r="64560" hidden="1" x14ac:dyDescent="0.25"/>
    <row r="64561" hidden="1" x14ac:dyDescent="0.25"/>
    <row r="64562" hidden="1" x14ac:dyDescent="0.25"/>
    <row r="64563" hidden="1" x14ac:dyDescent="0.25"/>
    <row r="64564" hidden="1" x14ac:dyDescent="0.25"/>
    <row r="64565" hidden="1" x14ac:dyDescent="0.25"/>
    <row r="64566" hidden="1" x14ac:dyDescent="0.25"/>
    <row r="64567" hidden="1" x14ac:dyDescent="0.25"/>
    <row r="64568" hidden="1" x14ac:dyDescent="0.25"/>
    <row r="64569" hidden="1" x14ac:dyDescent="0.25"/>
    <row r="64570" hidden="1" x14ac:dyDescent="0.25"/>
    <row r="64571" hidden="1" x14ac:dyDescent="0.25"/>
    <row r="64572" hidden="1" x14ac:dyDescent="0.25"/>
    <row r="64573" hidden="1" x14ac:dyDescent="0.25"/>
    <row r="64574" hidden="1" x14ac:dyDescent="0.25"/>
    <row r="64575" hidden="1" x14ac:dyDescent="0.25"/>
    <row r="64576" hidden="1" x14ac:dyDescent="0.25"/>
    <row r="64577" hidden="1" x14ac:dyDescent="0.25"/>
    <row r="64578" hidden="1" x14ac:dyDescent="0.25"/>
    <row r="64579" hidden="1" x14ac:dyDescent="0.25"/>
    <row r="64580" hidden="1" x14ac:dyDescent="0.25"/>
    <row r="64581" hidden="1" x14ac:dyDescent="0.25"/>
    <row r="64582" hidden="1" x14ac:dyDescent="0.25"/>
    <row r="64583" hidden="1" x14ac:dyDescent="0.25"/>
    <row r="64584" hidden="1" x14ac:dyDescent="0.25"/>
    <row r="64585" hidden="1" x14ac:dyDescent="0.25"/>
    <row r="64586" hidden="1" x14ac:dyDescent="0.25"/>
    <row r="64587" hidden="1" x14ac:dyDescent="0.25"/>
    <row r="64588" hidden="1" x14ac:dyDescent="0.25"/>
    <row r="64589" hidden="1" x14ac:dyDescent="0.25"/>
    <row r="64590" hidden="1" x14ac:dyDescent="0.25"/>
    <row r="64591" hidden="1" x14ac:dyDescent="0.25"/>
    <row r="64592" hidden="1" x14ac:dyDescent="0.25"/>
    <row r="64593" hidden="1" x14ac:dyDescent="0.25"/>
    <row r="64594" hidden="1" x14ac:dyDescent="0.25"/>
    <row r="64595" hidden="1" x14ac:dyDescent="0.25"/>
    <row r="64596" hidden="1" x14ac:dyDescent="0.25"/>
    <row r="64597" hidden="1" x14ac:dyDescent="0.25"/>
    <row r="64598" hidden="1" x14ac:dyDescent="0.25"/>
    <row r="64599" hidden="1" x14ac:dyDescent="0.25"/>
    <row r="64600" hidden="1" x14ac:dyDescent="0.25"/>
    <row r="64601" hidden="1" x14ac:dyDescent="0.25"/>
    <row r="64602" hidden="1" x14ac:dyDescent="0.25"/>
    <row r="64603" hidden="1" x14ac:dyDescent="0.25"/>
    <row r="64604" hidden="1" x14ac:dyDescent="0.25"/>
    <row r="64605" hidden="1" x14ac:dyDescent="0.25"/>
    <row r="64606" hidden="1" x14ac:dyDescent="0.25"/>
    <row r="64607" hidden="1" x14ac:dyDescent="0.25"/>
    <row r="64608" hidden="1" x14ac:dyDescent="0.25"/>
    <row r="64609" hidden="1" x14ac:dyDescent="0.25"/>
    <row r="64610" hidden="1" x14ac:dyDescent="0.25"/>
    <row r="64611" hidden="1" x14ac:dyDescent="0.25"/>
    <row r="64612" hidden="1" x14ac:dyDescent="0.25"/>
    <row r="64613" hidden="1" x14ac:dyDescent="0.25"/>
    <row r="64614" hidden="1" x14ac:dyDescent="0.25"/>
    <row r="64615" hidden="1" x14ac:dyDescent="0.25"/>
    <row r="64616" hidden="1" x14ac:dyDescent="0.25"/>
    <row r="64617" hidden="1" x14ac:dyDescent="0.25"/>
    <row r="64618" hidden="1" x14ac:dyDescent="0.25"/>
    <row r="64619" hidden="1" x14ac:dyDescent="0.25"/>
    <row r="64620" hidden="1" x14ac:dyDescent="0.25"/>
    <row r="64621" hidden="1" x14ac:dyDescent="0.25"/>
    <row r="64622" hidden="1" x14ac:dyDescent="0.25"/>
    <row r="64623" hidden="1" x14ac:dyDescent="0.25"/>
    <row r="64624" hidden="1" x14ac:dyDescent="0.25"/>
    <row r="64625" hidden="1" x14ac:dyDescent="0.25"/>
    <row r="64626" hidden="1" x14ac:dyDescent="0.25"/>
    <row r="64627" hidden="1" x14ac:dyDescent="0.25"/>
    <row r="64628" hidden="1" x14ac:dyDescent="0.25"/>
    <row r="64629" hidden="1" x14ac:dyDescent="0.25"/>
    <row r="64630" hidden="1" x14ac:dyDescent="0.25"/>
    <row r="64631" hidden="1" x14ac:dyDescent="0.25"/>
    <row r="64632" hidden="1" x14ac:dyDescent="0.25"/>
    <row r="64633" hidden="1" x14ac:dyDescent="0.25"/>
    <row r="64634" hidden="1" x14ac:dyDescent="0.25"/>
    <row r="64635" hidden="1" x14ac:dyDescent="0.25"/>
    <row r="64636" hidden="1" x14ac:dyDescent="0.25"/>
    <row r="64637" hidden="1" x14ac:dyDescent="0.25"/>
    <row r="64638" hidden="1" x14ac:dyDescent="0.25"/>
    <row r="64639" hidden="1" x14ac:dyDescent="0.25"/>
    <row r="64640" hidden="1" x14ac:dyDescent="0.25"/>
    <row r="64641" hidden="1" x14ac:dyDescent="0.25"/>
    <row r="64642" hidden="1" x14ac:dyDescent="0.25"/>
    <row r="64643" hidden="1" x14ac:dyDescent="0.25"/>
    <row r="64644" hidden="1" x14ac:dyDescent="0.25"/>
    <row r="64645" hidden="1" x14ac:dyDescent="0.25"/>
    <row r="64646" hidden="1" x14ac:dyDescent="0.25"/>
    <row r="64647" hidden="1" x14ac:dyDescent="0.25"/>
    <row r="64648" hidden="1" x14ac:dyDescent="0.25"/>
    <row r="64649" hidden="1" x14ac:dyDescent="0.25"/>
    <row r="64650" hidden="1" x14ac:dyDescent="0.25"/>
    <row r="64651" hidden="1" x14ac:dyDescent="0.25"/>
    <row r="64652" hidden="1" x14ac:dyDescent="0.25"/>
    <row r="64653" hidden="1" x14ac:dyDescent="0.25"/>
    <row r="64654" hidden="1" x14ac:dyDescent="0.25"/>
    <row r="64655" hidden="1" x14ac:dyDescent="0.25"/>
    <row r="64656" hidden="1" x14ac:dyDescent="0.25"/>
    <row r="64657" hidden="1" x14ac:dyDescent="0.25"/>
    <row r="64658" hidden="1" x14ac:dyDescent="0.25"/>
    <row r="64659" hidden="1" x14ac:dyDescent="0.25"/>
    <row r="64660" hidden="1" x14ac:dyDescent="0.25"/>
    <row r="64661" hidden="1" x14ac:dyDescent="0.25"/>
    <row r="64662" hidden="1" x14ac:dyDescent="0.25"/>
    <row r="64663" hidden="1" x14ac:dyDescent="0.25"/>
    <row r="64664" hidden="1" x14ac:dyDescent="0.25"/>
    <row r="64665" hidden="1" x14ac:dyDescent="0.25"/>
    <row r="64666" hidden="1" x14ac:dyDescent="0.25"/>
    <row r="64667" hidden="1" x14ac:dyDescent="0.25"/>
    <row r="64668" hidden="1" x14ac:dyDescent="0.25"/>
    <row r="64669" hidden="1" x14ac:dyDescent="0.25"/>
    <row r="64670" hidden="1" x14ac:dyDescent="0.25"/>
    <row r="64671" hidden="1" x14ac:dyDescent="0.25"/>
    <row r="64672" hidden="1" x14ac:dyDescent="0.25"/>
    <row r="64673" hidden="1" x14ac:dyDescent="0.25"/>
    <row r="64674" hidden="1" x14ac:dyDescent="0.25"/>
    <row r="64675" hidden="1" x14ac:dyDescent="0.25"/>
    <row r="64676" hidden="1" x14ac:dyDescent="0.25"/>
    <row r="64677" hidden="1" x14ac:dyDescent="0.25"/>
    <row r="64678" hidden="1" x14ac:dyDescent="0.25"/>
    <row r="64679" hidden="1" x14ac:dyDescent="0.25"/>
    <row r="64680" hidden="1" x14ac:dyDescent="0.25"/>
    <row r="64681" hidden="1" x14ac:dyDescent="0.25"/>
    <row r="64682" hidden="1" x14ac:dyDescent="0.25"/>
    <row r="64683" hidden="1" x14ac:dyDescent="0.25"/>
    <row r="64684" hidden="1" x14ac:dyDescent="0.25"/>
    <row r="64685" hidden="1" x14ac:dyDescent="0.25"/>
    <row r="64686" hidden="1" x14ac:dyDescent="0.25"/>
    <row r="64687" hidden="1" x14ac:dyDescent="0.25"/>
    <row r="64688" hidden="1" x14ac:dyDescent="0.25"/>
    <row r="64689" hidden="1" x14ac:dyDescent="0.25"/>
    <row r="64690" hidden="1" x14ac:dyDescent="0.25"/>
    <row r="64691" hidden="1" x14ac:dyDescent="0.25"/>
    <row r="64692" hidden="1" x14ac:dyDescent="0.25"/>
    <row r="64693" hidden="1" x14ac:dyDescent="0.25"/>
    <row r="64694" hidden="1" x14ac:dyDescent="0.25"/>
    <row r="64695" hidden="1" x14ac:dyDescent="0.25"/>
    <row r="64696" hidden="1" x14ac:dyDescent="0.25"/>
    <row r="64697" hidden="1" x14ac:dyDescent="0.25"/>
    <row r="64698" hidden="1" x14ac:dyDescent="0.25"/>
    <row r="64699" hidden="1" x14ac:dyDescent="0.25"/>
    <row r="64700" hidden="1" x14ac:dyDescent="0.25"/>
    <row r="64701" hidden="1" x14ac:dyDescent="0.25"/>
    <row r="64702" hidden="1" x14ac:dyDescent="0.25"/>
    <row r="64703" hidden="1" x14ac:dyDescent="0.25"/>
    <row r="64704" hidden="1" x14ac:dyDescent="0.25"/>
    <row r="64705" hidden="1" x14ac:dyDescent="0.25"/>
    <row r="64706" hidden="1" x14ac:dyDescent="0.25"/>
    <row r="64707" hidden="1" x14ac:dyDescent="0.25"/>
    <row r="64708" hidden="1" x14ac:dyDescent="0.25"/>
    <row r="64709" hidden="1" x14ac:dyDescent="0.25"/>
    <row r="64710" hidden="1" x14ac:dyDescent="0.25"/>
    <row r="64711" hidden="1" x14ac:dyDescent="0.25"/>
    <row r="64712" hidden="1" x14ac:dyDescent="0.25"/>
    <row r="64713" hidden="1" x14ac:dyDescent="0.25"/>
    <row r="64714" hidden="1" x14ac:dyDescent="0.25"/>
    <row r="64715" hidden="1" x14ac:dyDescent="0.25"/>
    <row r="64716" hidden="1" x14ac:dyDescent="0.25"/>
    <row r="64717" hidden="1" x14ac:dyDescent="0.25"/>
    <row r="64718" hidden="1" x14ac:dyDescent="0.25"/>
    <row r="64719" hidden="1" x14ac:dyDescent="0.25"/>
    <row r="64720" hidden="1" x14ac:dyDescent="0.25"/>
    <row r="64721" hidden="1" x14ac:dyDescent="0.25"/>
    <row r="64722" hidden="1" x14ac:dyDescent="0.25"/>
    <row r="64723" hidden="1" x14ac:dyDescent="0.25"/>
    <row r="64724" hidden="1" x14ac:dyDescent="0.25"/>
    <row r="64725" hidden="1" x14ac:dyDescent="0.25"/>
    <row r="64726" hidden="1" x14ac:dyDescent="0.25"/>
    <row r="64727" hidden="1" x14ac:dyDescent="0.25"/>
    <row r="64728" hidden="1" x14ac:dyDescent="0.25"/>
    <row r="64729" hidden="1" x14ac:dyDescent="0.25"/>
    <row r="64730" hidden="1" x14ac:dyDescent="0.25"/>
    <row r="64731" hidden="1" x14ac:dyDescent="0.25"/>
    <row r="64732" hidden="1" x14ac:dyDescent="0.25"/>
    <row r="64733" hidden="1" x14ac:dyDescent="0.25"/>
    <row r="64734" hidden="1" x14ac:dyDescent="0.25"/>
    <row r="64735" hidden="1" x14ac:dyDescent="0.25"/>
    <row r="64736" hidden="1" x14ac:dyDescent="0.25"/>
    <row r="64737" hidden="1" x14ac:dyDescent="0.25"/>
    <row r="64738" hidden="1" x14ac:dyDescent="0.25"/>
    <row r="64739" hidden="1" x14ac:dyDescent="0.25"/>
    <row r="64740" hidden="1" x14ac:dyDescent="0.25"/>
    <row r="64741" hidden="1" x14ac:dyDescent="0.25"/>
    <row r="64742" hidden="1" x14ac:dyDescent="0.25"/>
    <row r="64743" hidden="1" x14ac:dyDescent="0.25"/>
    <row r="64744" hidden="1" x14ac:dyDescent="0.25"/>
    <row r="64745" hidden="1" x14ac:dyDescent="0.25"/>
    <row r="64746" hidden="1" x14ac:dyDescent="0.25"/>
    <row r="64747" hidden="1" x14ac:dyDescent="0.25"/>
    <row r="64748" hidden="1" x14ac:dyDescent="0.25"/>
    <row r="64749" hidden="1" x14ac:dyDescent="0.25"/>
    <row r="64750" hidden="1" x14ac:dyDescent="0.25"/>
    <row r="64751" hidden="1" x14ac:dyDescent="0.25"/>
    <row r="64752" hidden="1" x14ac:dyDescent="0.25"/>
    <row r="64753" hidden="1" x14ac:dyDescent="0.25"/>
    <row r="64754" hidden="1" x14ac:dyDescent="0.25"/>
    <row r="64755" hidden="1" x14ac:dyDescent="0.25"/>
    <row r="64756" hidden="1" x14ac:dyDescent="0.25"/>
    <row r="64757" hidden="1" x14ac:dyDescent="0.25"/>
    <row r="64758" hidden="1" x14ac:dyDescent="0.25"/>
    <row r="64759" hidden="1" x14ac:dyDescent="0.25"/>
    <row r="64760" hidden="1" x14ac:dyDescent="0.25"/>
    <row r="64761" hidden="1" x14ac:dyDescent="0.25"/>
    <row r="64762" hidden="1" x14ac:dyDescent="0.25"/>
    <row r="64763" hidden="1" x14ac:dyDescent="0.25"/>
    <row r="64764" hidden="1" x14ac:dyDescent="0.25"/>
    <row r="64765" hidden="1" x14ac:dyDescent="0.25"/>
    <row r="64766" hidden="1" x14ac:dyDescent="0.25"/>
    <row r="64767" hidden="1" x14ac:dyDescent="0.25"/>
    <row r="64768" hidden="1" x14ac:dyDescent="0.25"/>
    <row r="64769" hidden="1" x14ac:dyDescent="0.25"/>
    <row r="64770" hidden="1" x14ac:dyDescent="0.25"/>
    <row r="64771" hidden="1" x14ac:dyDescent="0.25"/>
    <row r="64772" hidden="1" x14ac:dyDescent="0.25"/>
    <row r="64773" hidden="1" x14ac:dyDescent="0.25"/>
    <row r="64774" hidden="1" x14ac:dyDescent="0.25"/>
    <row r="64775" hidden="1" x14ac:dyDescent="0.25"/>
    <row r="64776" hidden="1" x14ac:dyDescent="0.25"/>
    <row r="64777" hidden="1" x14ac:dyDescent="0.25"/>
    <row r="64778" hidden="1" x14ac:dyDescent="0.25"/>
    <row r="64779" hidden="1" x14ac:dyDescent="0.25"/>
    <row r="64780" hidden="1" x14ac:dyDescent="0.25"/>
    <row r="64781" hidden="1" x14ac:dyDescent="0.25"/>
    <row r="64782" hidden="1" x14ac:dyDescent="0.25"/>
    <row r="64783" hidden="1" x14ac:dyDescent="0.25"/>
    <row r="64784" hidden="1" x14ac:dyDescent="0.25"/>
    <row r="64785" hidden="1" x14ac:dyDescent="0.25"/>
    <row r="64786" hidden="1" x14ac:dyDescent="0.25"/>
    <row r="64787" hidden="1" x14ac:dyDescent="0.25"/>
    <row r="64788" hidden="1" x14ac:dyDescent="0.25"/>
    <row r="64789" hidden="1" x14ac:dyDescent="0.25"/>
    <row r="64790" hidden="1" x14ac:dyDescent="0.25"/>
    <row r="64791" hidden="1" x14ac:dyDescent="0.25"/>
    <row r="64792" hidden="1" x14ac:dyDescent="0.25"/>
    <row r="64793" hidden="1" x14ac:dyDescent="0.25"/>
    <row r="64794" hidden="1" x14ac:dyDescent="0.25"/>
    <row r="64795" hidden="1" x14ac:dyDescent="0.25"/>
    <row r="64796" hidden="1" x14ac:dyDescent="0.25"/>
    <row r="64797" hidden="1" x14ac:dyDescent="0.25"/>
    <row r="64798" hidden="1" x14ac:dyDescent="0.25"/>
    <row r="64799" hidden="1" x14ac:dyDescent="0.25"/>
    <row r="64800" hidden="1" x14ac:dyDescent="0.25"/>
    <row r="64801" hidden="1" x14ac:dyDescent="0.25"/>
    <row r="64802" hidden="1" x14ac:dyDescent="0.25"/>
    <row r="64803" hidden="1" x14ac:dyDescent="0.25"/>
    <row r="64804" hidden="1" x14ac:dyDescent="0.25"/>
    <row r="64805" hidden="1" x14ac:dyDescent="0.25"/>
    <row r="64806" hidden="1" x14ac:dyDescent="0.25"/>
    <row r="64807" hidden="1" x14ac:dyDescent="0.25"/>
    <row r="64808" hidden="1" x14ac:dyDescent="0.25"/>
    <row r="64809" hidden="1" x14ac:dyDescent="0.25"/>
    <row r="64810" hidden="1" x14ac:dyDescent="0.25"/>
    <row r="64811" hidden="1" x14ac:dyDescent="0.25"/>
    <row r="64812" hidden="1" x14ac:dyDescent="0.25"/>
    <row r="64813" hidden="1" x14ac:dyDescent="0.25"/>
    <row r="64814" hidden="1" x14ac:dyDescent="0.25"/>
    <row r="64815" hidden="1" x14ac:dyDescent="0.25"/>
    <row r="64816" hidden="1" x14ac:dyDescent="0.25"/>
    <row r="64817" hidden="1" x14ac:dyDescent="0.25"/>
    <row r="64818" hidden="1" x14ac:dyDescent="0.25"/>
    <row r="64819" hidden="1" x14ac:dyDescent="0.25"/>
    <row r="64820" hidden="1" x14ac:dyDescent="0.25"/>
    <row r="64821" hidden="1" x14ac:dyDescent="0.25"/>
    <row r="64822" hidden="1" x14ac:dyDescent="0.25"/>
    <row r="64823" hidden="1" x14ac:dyDescent="0.25"/>
    <row r="64824" hidden="1" x14ac:dyDescent="0.25"/>
    <row r="64825" hidden="1" x14ac:dyDescent="0.25"/>
    <row r="64826" hidden="1" x14ac:dyDescent="0.25"/>
    <row r="64827" hidden="1" x14ac:dyDescent="0.25"/>
    <row r="64828" hidden="1" x14ac:dyDescent="0.25"/>
    <row r="64829" hidden="1" x14ac:dyDescent="0.25"/>
    <row r="64830" hidden="1" x14ac:dyDescent="0.25"/>
    <row r="64831" hidden="1" x14ac:dyDescent="0.25"/>
    <row r="64832" hidden="1" x14ac:dyDescent="0.25"/>
    <row r="64833" hidden="1" x14ac:dyDescent="0.25"/>
    <row r="64834" hidden="1" x14ac:dyDescent="0.25"/>
    <row r="64835" hidden="1" x14ac:dyDescent="0.25"/>
    <row r="64836" hidden="1" x14ac:dyDescent="0.25"/>
    <row r="64837" hidden="1" x14ac:dyDescent="0.25"/>
    <row r="64838" hidden="1" x14ac:dyDescent="0.25"/>
    <row r="64839" hidden="1" x14ac:dyDescent="0.25"/>
    <row r="64840" hidden="1" x14ac:dyDescent="0.25"/>
    <row r="64841" hidden="1" x14ac:dyDescent="0.25"/>
    <row r="64842" hidden="1" x14ac:dyDescent="0.25"/>
    <row r="64843" hidden="1" x14ac:dyDescent="0.25"/>
    <row r="64844" hidden="1" x14ac:dyDescent="0.25"/>
    <row r="64845" hidden="1" x14ac:dyDescent="0.25"/>
    <row r="64846" hidden="1" x14ac:dyDescent="0.25"/>
    <row r="64847" hidden="1" x14ac:dyDescent="0.25"/>
    <row r="64848" hidden="1" x14ac:dyDescent="0.25"/>
    <row r="64849" hidden="1" x14ac:dyDescent="0.25"/>
    <row r="64850" hidden="1" x14ac:dyDescent="0.25"/>
    <row r="64851" hidden="1" x14ac:dyDescent="0.25"/>
    <row r="64852" hidden="1" x14ac:dyDescent="0.25"/>
    <row r="64853" hidden="1" x14ac:dyDescent="0.25"/>
    <row r="64854" hidden="1" x14ac:dyDescent="0.25"/>
    <row r="64855" hidden="1" x14ac:dyDescent="0.25"/>
    <row r="64856" hidden="1" x14ac:dyDescent="0.25"/>
    <row r="64857" hidden="1" x14ac:dyDescent="0.25"/>
    <row r="64858" hidden="1" x14ac:dyDescent="0.25"/>
    <row r="64859" hidden="1" x14ac:dyDescent="0.25"/>
    <row r="64860" hidden="1" x14ac:dyDescent="0.25"/>
    <row r="64861" hidden="1" x14ac:dyDescent="0.25"/>
    <row r="64862" hidden="1" x14ac:dyDescent="0.25"/>
    <row r="64863" hidden="1" x14ac:dyDescent="0.25"/>
    <row r="64864" hidden="1" x14ac:dyDescent="0.25"/>
    <row r="64865" hidden="1" x14ac:dyDescent="0.25"/>
    <row r="64866" hidden="1" x14ac:dyDescent="0.25"/>
    <row r="64867" hidden="1" x14ac:dyDescent="0.25"/>
    <row r="64868" hidden="1" x14ac:dyDescent="0.25"/>
    <row r="64869" hidden="1" x14ac:dyDescent="0.25"/>
    <row r="64870" hidden="1" x14ac:dyDescent="0.25"/>
    <row r="64871" hidden="1" x14ac:dyDescent="0.25"/>
    <row r="64872" hidden="1" x14ac:dyDescent="0.25"/>
    <row r="64873" hidden="1" x14ac:dyDescent="0.25"/>
    <row r="64874" hidden="1" x14ac:dyDescent="0.25"/>
    <row r="64875" hidden="1" x14ac:dyDescent="0.25"/>
    <row r="64876" hidden="1" x14ac:dyDescent="0.25"/>
    <row r="64877" hidden="1" x14ac:dyDescent="0.25"/>
    <row r="64878" hidden="1" x14ac:dyDescent="0.25"/>
    <row r="64879" hidden="1" x14ac:dyDescent="0.25"/>
    <row r="64880" hidden="1" x14ac:dyDescent="0.25"/>
    <row r="64881" hidden="1" x14ac:dyDescent="0.25"/>
    <row r="64882" hidden="1" x14ac:dyDescent="0.25"/>
    <row r="64883" hidden="1" x14ac:dyDescent="0.25"/>
    <row r="64884" hidden="1" x14ac:dyDescent="0.25"/>
    <row r="64885" hidden="1" x14ac:dyDescent="0.25"/>
    <row r="64886" hidden="1" x14ac:dyDescent="0.25"/>
    <row r="64887" hidden="1" x14ac:dyDescent="0.25"/>
    <row r="64888" hidden="1" x14ac:dyDescent="0.25"/>
    <row r="64889" hidden="1" x14ac:dyDescent="0.25"/>
    <row r="64890" hidden="1" x14ac:dyDescent="0.25"/>
    <row r="64891" hidden="1" x14ac:dyDescent="0.25"/>
    <row r="64892" hidden="1" x14ac:dyDescent="0.25"/>
    <row r="64893" hidden="1" x14ac:dyDescent="0.25"/>
    <row r="64894" hidden="1" x14ac:dyDescent="0.25"/>
    <row r="64895" hidden="1" x14ac:dyDescent="0.25"/>
    <row r="64896" hidden="1" x14ac:dyDescent="0.25"/>
    <row r="64897" hidden="1" x14ac:dyDescent="0.25"/>
    <row r="64898" hidden="1" x14ac:dyDescent="0.25"/>
    <row r="64899" hidden="1" x14ac:dyDescent="0.25"/>
    <row r="64900" hidden="1" x14ac:dyDescent="0.25"/>
    <row r="64901" hidden="1" x14ac:dyDescent="0.25"/>
    <row r="64902" hidden="1" x14ac:dyDescent="0.25"/>
    <row r="64903" hidden="1" x14ac:dyDescent="0.25"/>
    <row r="64904" hidden="1" x14ac:dyDescent="0.25"/>
    <row r="64905" hidden="1" x14ac:dyDescent="0.25"/>
    <row r="64906" hidden="1" x14ac:dyDescent="0.25"/>
    <row r="64907" hidden="1" x14ac:dyDescent="0.25"/>
    <row r="64908" hidden="1" x14ac:dyDescent="0.25"/>
    <row r="64909" hidden="1" x14ac:dyDescent="0.25"/>
    <row r="64910" hidden="1" x14ac:dyDescent="0.25"/>
    <row r="64911" hidden="1" x14ac:dyDescent="0.25"/>
    <row r="64912" hidden="1" x14ac:dyDescent="0.25"/>
    <row r="64913" hidden="1" x14ac:dyDescent="0.25"/>
    <row r="64914" hidden="1" x14ac:dyDescent="0.25"/>
    <row r="64915" hidden="1" x14ac:dyDescent="0.25"/>
    <row r="64916" hidden="1" x14ac:dyDescent="0.25"/>
    <row r="64917" hidden="1" x14ac:dyDescent="0.25"/>
    <row r="64918" hidden="1" x14ac:dyDescent="0.25"/>
    <row r="64919" hidden="1" x14ac:dyDescent="0.25"/>
    <row r="64920" hidden="1" x14ac:dyDescent="0.25"/>
    <row r="64921" hidden="1" x14ac:dyDescent="0.25"/>
    <row r="64922" hidden="1" x14ac:dyDescent="0.25"/>
    <row r="64923" hidden="1" x14ac:dyDescent="0.25"/>
    <row r="64924" hidden="1" x14ac:dyDescent="0.25"/>
    <row r="64925" hidden="1" x14ac:dyDescent="0.25"/>
    <row r="64926" hidden="1" x14ac:dyDescent="0.25"/>
    <row r="64927" hidden="1" x14ac:dyDescent="0.25"/>
    <row r="64928" hidden="1" x14ac:dyDescent="0.25"/>
    <row r="64929" hidden="1" x14ac:dyDescent="0.25"/>
    <row r="64930" hidden="1" x14ac:dyDescent="0.25"/>
    <row r="64931" hidden="1" x14ac:dyDescent="0.25"/>
    <row r="64932" hidden="1" x14ac:dyDescent="0.25"/>
    <row r="64933" hidden="1" x14ac:dyDescent="0.25"/>
    <row r="64934" hidden="1" x14ac:dyDescent="0.25"/>
    <row r="64935" hidden="1" x14ac:dyDescent="0.25"/>
    <row r="64936" hidden="1" x14ac:dyDescent="0.25"/>
    <row r="64937" hidden="1" x14ac:dyDescent="0.25"/>
    <row r="64938" hidden="1" x14ac:dyDescent="0.25"/>
    <row r="64939" hidden="1" x14ac:dyDescent="0.25"/>
    <row r="64940" hidden="1" x14ac:dyDescent="0.25"/>
    <row r="64941" hidden="1" x14ac:dyDescent="0.25"/>
    <row r="64942" hidden="1" x14ac:dyDescent="0.25"/>
    <row r="64943" hidden="1" x14ac:dyDescent="0.25"/>
    <row r="64944" hidden="1" x14ac:dyDescent="0.25"/>
    <row r="64945" hidden="1" x14ac:dyDescent="0.25"/>
    <row r="64946" hidden="1" x14ac:dyDescent="0.25"/>
    <row r="64947" hidden="1" x14ac:dyDescent="0.25"/>
    <row r="64948" hidden="1" x14ac:dyDescent="0.25"/>
    <row r="64949" hidden="1" x14ac:dyDescent="0.25"/>
    <row r="64950" hidden="1" x14ac:dyDescent="0.25"/>
    <row r="64951" hidden="1" x14ac:dyDescent="0.25"/>
    <row r="64952" hidden="1" x14ac:dyDescent="0.25"/>
    <row r="64953" hidden="1" x14ac:dyDescent="0.25"/>
    <row r="64954" hidden="1" x14ac:dyDescent="0.25"/>
    <row r="64955" hidden="1" x14ac:dyDescent="0.25"/>
    <row r="64956" hidden="1" x14ac:dyDescent="0.25"/>
    <row r="64957" hidden="1" x14ac:dyDescent="0.25"/>
    <row r="64958" hidden="1" x14ac:dyDescent="0.25"/>
    <row r="64959" hidden="1" x14ac:dyDescent="0.25"/>
    <row r="64960" hidden="1" x14ac:dyDescent="0.25"/>
    <row r="64961" hidden="1" x14ac:dyDescent="0.25"/>
    <row r="64962" hidden="1" x14ac:dyDescent="0.25"/>
    <row r="64963" hidden="1" x14ac:dyDescent="0.25"/>
    <row r="64964" hidden="1" x14ac:dyDescent="0.25"/>
    <row r="64965" hidden="1" x14ac:dyDescent="0.25"/>
    <row r="64966" hidden="1" x14ac:dyDescent="0.25"/>
    <row r="64967" hidden="1" x14ac:dyDescent="0.25"/>
    <row r="64968" hidden="1" x14ac:dyDescent="0.25"/>
    <row r="64969" hidden="1" x14ac:dyDescent="0.25"/>
    <row r="64970" hidden="1" x14ac:dyDescent="0.25"/>
    <row r="64971" hidden="1" x14ac:dyDescent="0.25"/>
    <row r="64972" hidden="1" x14ac:dyDescent="0.25"/>
    <row r="64973" hidden="1" x14ac:dyDescent="0.25"/>
    <row r="64974" hidden="1" x14ac:dyDescent="0.25"/>
    <row r="64975" hidden="1" x14ac:dyDescent="0.25"/>
    <row r="64976" hidden="1" x14ac:dyDescent="0.25"/>
    <row r="64977" hidden="1" x14ac:dyDescent="0.25"/>
    <row r="64978" hidden="1" x14ac:dyDescent="0.25"/>
    <row r="64979" hidden="1" x14ac:dyDescent="0.25"/>
    <row r="64980" hidden="1" x14ac:dyDescent="0.25"/>
    <row r="64981" hidden="1" x14ac:dyDescent="0.25"/>
    <row r="64982" hidden="1" x14ac:dyDescent="0.25"/>
    <row r="64983" hidden="1" x14ac:dyDescent="0.25"/>
    <row r="64984" hidden="1" x14ac:dyDescent="0.25"/>
    <row r="64985" hidden="1" x14ac:dyDescent="0.25"/>
    <row r="64986" hidden="1" x14ac:dyDescent="0.25"/>
    <row r="64987" hidden="1" x14ac:dyDescent="0.25"/>
    <row r="64988" hidden="1" x14ac:dyDescent="0.25"/>
    <row r="64989" hidden="1" x14ac:dyDescent="0.25"/>
    <row r="64990" hidden="1" x14ac:dyDescent="0.25"/>
    <row r="64991" hidden="1" x14ac:dyDescent="0.25"/>
    <row r="64992" hidden="1" x14ac:dyDescent="0.25"/>
    <row r="64993" hidden="1" x14ac:dyDescent="0.25"/>
    <row r="64994" hidden="1" x14ac:dyDescent="0.25"/>
    <row r="64995" hidden="1" x14ac:dyDescent="0.25"/>
    <row r="64996" hidden="1" x14ac:dyDescent="0.25"/>
    <row r="64997" hidden="1" x14ac:dyDescent="0.25"/>
    <row r="64998" hidden="1" x14ac:dyDescent="0.25"/>
    <row r="64999" hidden="1" x14ac:dyDescent="0.25"/>
    <row r="65000" hidden="1" x14ac:dyDescent="0.25"/>
    <row r="65001" hidden="1" x14ac:dyDescent="0.25"/>
    <row r="65002" hidden="1" x14ac:dyDescent="0.25"/>
    <row r="65003" hidden="1" x14ac:dyDescent="0.25"/>
    <row r="65004" hidden="1" x14ac:dyDescent="0.25"/>
    <row r="65005" hidden="1" x14ac:dyDescent="0.25"/>
    <row r="65006" hidden="1" x14ac:dyDescent="0.25"/>
    <row r="65007" hidden="1" x14ac:dyDescent="0.25"/>
    <row r="65008" hidden="1" x14ac:dyDescent="0.25"/>
    <row r="65009" hidden="1" x14ac:dyDescent="0.25"/>
    <row r="65010" hidden="1" x14ac:dyDescent="0.25"/>
    <row r="65011" hidden="1" x14ac:dyDescent="0.25"/>
    <row r="65012" hidden="1" x14ac:dyDescent="0.25"/>
    <row r="65013" hidden="1" x14ac:dyDescent="0.25"/>
    <row r="65014" hidden="1" x14ac:dyDescent="0.25"/>
    <row r="65015" hidden="1" x14ac:dyDescent="0.25"/>
    <row r="65016" hidden="1" x14ac:dyDescent="0.25"/>
    <row r="65017" hidden="1" x14ac:dyDescent="0.25"/>
    <row r="65018" hidden="1" x14ac:dyDescent="0.25"/>
    <row r="65019" hidden="1" x14ac:dyDescent="0.25"/>
    <row r="65020" hidden="1" x14ac:dyDescent="0.25"/>
    <row r="65021" hidden="1" x14ac:dyDescent="0.25"/>
    <row r="65022" hidden="1" x14ac:dyDescent="0.25"/>
    <row r="65023" hidden="1" x14ac:dyDescent="0.25"/>
    <row r="65024" hidden="1" x14ac:dyDescent="0.25"/>
    <row r="65025" hidden="1" x14ac:dyDescent="0.25"/>
    <row r="65026" hidden="1" x14ac:dyDescent="0.25"/>
    <row r="65027" hidden="1" x14ac:dyDescent="0.25"/>
    <row r="65028" hidden="1" x14ac:dyDescent="0.25"/>
    <row r="65029" hidden="1" x14ac:dyDescent="0.25"/>
    <row r="65030" hidden="1" x14ac:dyDescent="0.25"/>
    <row r="65031" hidden="1" x14ac:dyDescent="0.25"/>
    <row r="65032" hidden="1" x14ac:dyDescent="0.25"/>
    <row r="65033" hidden="1" x14ac:dyDescent="0.25"/>
    <row r="65034" hidden="1" x14ac:dyDescent="0.25"/>
    <row r="65035" hidden="1" x14ac:dyDescent="0.25"/>
    <row r="65036" hidden="1" x14ac:dyDescent="0.25"/>
    <row r="65037" hidden="1" x14ac:dyDescent="0.25"/>
    <row r="65038" hidden="1" x14ac:dyDescent="0.25"/>
    <row r="65039" hidden="1" x14ac:dyDescent="0.25"/>
    <row r="65040" hidden="1" x14ac:dyDescent="0.25"/>
    <row r="65041" hidden="1" x14ac:dyDescent="0.25"/>
    <row r="65042" hidden="1" x14ac:dyDescent="0.25"/>
    <row r="65043" hidden="1" x14ac:dyDescent="0.25"/>
    <row r="65044" hidden="1" x14ac:dyDescent="0.25"/>
    <row r="65045" hidden="1" x14ac:dyDescent="0.25"/>
    <row r="65046" hidden="1" x14ac:dyDescent="0.25"/>
    <row r="65047" hidden="1" x14ac:dyDescent="0.25"/>
    <row r="65048" hidden="1" x14ac:dyDescent="0.25"/>
    <row r="65049" hidden="1" x14ac:dyDescent="0.25"/>
    <row r="65050" hidden="1" x14ac:dyDescent="0.25"/>
    <row r="65051" hidden="1" x14ac:dyDescent="0.25"/>
    <row r="65052" hidden="1" x14ac:dyDescent="0.25"/>
    <row r="65053" hidden="1" x14ac:dyDescent="0.25"/>
    <row r="65054" hidden="1" x14ac:dyDescent="0.25"/>
    <row r="65055" hidden="1" x14ac:dyDescent="0.25"/>
    <row r="65056" hidden="1" x14ac:dyDescent="0.25"/>
    <row r="65057" hidden="1" x14ac:dyDescent="0.25"/>
    <row r="65058" hidden="1" x14ac:dyDescent="0.25"/>
    <row r="65059" hidden="1" x14ac:dyDescent="0.25"/>
    <row r="65060" hidden="1" x14ac:dyDescent="0.25"/>
    <row r="65061" hidden="1" x14ac:dyDescent="0.25"/>
    <row r="65062" hidden="1" x14ac:dyDescent="0.25"/>
    <row r="65063" hidden="1" x14ac:dyDescent="0.25"/>
    <row r="65064" hidden="1" x14ac:dyDescent="0.25"/>
    <row r="65065" hidden="1" x14ac:dyDescent="0.25"/>
    <row r="65066" hidden="1" x14ac:dyDescent="0.25"/>
    <row r="65067" hidden="1" x14ac:dyDescent="0.25"/>
    <row r="65068" hidden="1" x14ac:dyDescent="0.25"/>
    <row r="65069" hidden="1" x14ac:dyDescent="0.25"/>
    <row r="65070" hidden="1" x14ac:dyDescent="0.25"/>
    <row r="65071" hidden="1" x14ac:dyDescent="0.25"/>
    <row r="65072" hidden="1" x14ac:dyDescent="0.25"/>
    <row r="65073" hidden="1" x14ac:dyDescent="0.25"/>
    <row r="65074" hidden="1" x14ac:dyDescent="0.25"/>
    <row r="65075" hidden="1" x14ac:dyDescent="0.25"/>
    <row r="65076" hidden="1" x14ac:dyDescent="0.25"/>
    <row r="65077" hidden="1" x14ac:dyDescent="0.25"/>
    <row r="65078" hidden="1" x14ac:dyDescent="0.25"/>
    <row r="65079" hidden="1" x14ac:dyDescent="0.25"/>
    <row r="65080" hidden="1" x14ac:dyDescent="0.25"/>
    <row r="65081" hidden="1" x14ac:dyDescent="0.25"/>
    <row r="65082" hidden="1" x14ac:dyDescent="0.25"/>
    <row r="65083" hidden="1" x14ac:dyDescent="0.25"/>
    <row r="65084" hidden="1" x14ac:dyDescent="0.25"/>
    <row r="65085" hidden="1" x14ac:dyDescent="0.25"/>
    <row r="65086" hidden="1" x14ac:dyDescent="0.25"/>
    <row r="65087" hidden="1" x14ac:dyDescent="0.25"/>
    <row r="65088" hidden="1" x14ac:dyDescent="0.25"/>
    <row r="65089" hidden="1" x14ac:dyDescent="0.25"/>
    <row r="65090" hidden="1" x14ac:dyDescent="0.25"/>
    <row r="65091" hidden="1" x14ac:dyDescent="0.25"/>
    <row r="65092" hidden="1" x14ac:dyDescent="0.25"/>
    <row r="65093" hidden="1" x14ac:dyDescent="0.25"/>
    <row r="65094" hidden="1" x14ac:dyDescent="0.25"/>
    <row r="65095" hidden="1" x14ac:dyDescent="0.25"/>
    <row r="65096" hidden="1" x14ac:dyDescent="0.25"/>
    <row r="65097" hidden="1" x14ac:dyDescent="0.25"/>
    <row r="65098" hidden="1" x14ac:dyDescent="0.25"/>
    <row r="65099" hidden="1" x14ac:dyDescent="0.25"/>
    <row r="65100" hidden="1" x14ac:dyDescent="0.25"/>
    <row r="65101" hidden="1" x14ac:dyDescent="0.25"/>
    <row r="65102" hidden="1" x14ac:dyDescent="0.25"/>
    <row r="65103" hidden="1" x14ac:dyDescent="0.25"/>
    <row r="65104" hidden="1" x14ac:dyDescent="0.25"/>
    <row r="65105" hidden="1" x14ac:dyDescent="0.25"/>
    <row r="65106" hidden="1" x14ac:dyDescent="0.25"/>
    <row r="65107" hidden="1" x14ac:dyDescent="0.25"/>
    <row r="65108" hidden="1" x14ac:dyDescent="0.25"/>
    <row r="65109" hidden="1" x14ac:dyDescent="0.25"/>
    <row r="65110" hidden="1" x14ac:dyDescent="0.25"/>
    <row r="65111" hidden="1" x14ac:dyDescent="0.25"/>
    <row r="65112" hidden="1" x14ac:dyDescent="0.25"/>
    <row r="65113" hidden="1" x14ac:dyDescent="0.25"/>
    <row r="65114" hidden="1" x14ac:dyDescent="0.25"/>
    <row r="65115" hidden="1" x14ac:dyDescent="0.25"/>
    <row r="65116" hidden="1" x14ac:dyDescent="0.25"/>
    <row r="65117" hidden="1" x14ac:dyDescent="0.25"/>
    <row r="65118" hidden="1" x14ac:dyDescent="0.25"/>
    <row r="65119" hidden="1" x14ac:dyDescent="0.25"/>
    <row r="65120" hidden="1" x14ac:dyDescent="0.25"/>
    <row r="65121" hidden="1" x14ac:dyDescent="0.25"/>
    <row r="65122" hidden="1" x14ac:dyDescent="0.25"/>
    <row r="65123" hidden="1" x14ac:dyDescent="0.25"/>
    <row r="65124" hidden="1" x14ac:dyDescent="0.25"/>
    <row r="65125" hidden="1" x14ac:dyDescent="0.25"/>
    <row r="65126" hidden="1" x14ac:dyDescent="0.25"/>
    <row r="65127" hidden="1" x14ac:dyDescent="0.25"/>
    <row r="65128" hidden="1" x14ac:dyDescent="0.25"/>
    <row r="65129" hidden="1" x14ac:dyDescent="0.25"/>
    <row r="65130" hidden="1" x14ac:dyDescent="0.25"/>
    <row r="65131" hidden="1" x14ac:dyDescent="0.25"/>
    <row r="65132" hidden="1" x14ac:dyDescent="0.25"/>
    <row r="65133" hidden="1" x14ac:dyDescent="0.25"/>
    <row r="65134" hidden="1" x14ac:dyDescent="0.25"/>
    <row r="65135" hidden="1" x14ac:dyDescent="0.25"/>
    <row r="65136" hidden="1" x14ac:dyDescent="0.25"/>
    <row r="65137" hidden="1" x14ac:dyDescent="0.25"/>
    <row r="65138" hidden="1" x14ac:dyDescent="0.25"/>
    <row r="65139" hidden="1" x14ac:dyDescent="0.25"/>
    <row r="65140" hidden="1" x14ac:dyDescent="0.25"/>
    <row r="65141" hidden="1" x14ac:dyDescent="0.25"/>
    <row r="65142" hidden="1" x14ac:dyDescent="0.25"/>
    <row r="65143" hidden="1" x14ac:dyDescent="0.25"/>
    <row r="65144" hidden="1" x14ac:dyDescent="0.25"/>
    <row r="65145" hidden="1" x14ac:dyDescent="0.25"/>
    <row r="65146" hidden="1" x14ac:dyDescent="0.25"/>
    <row r="65147" hidden="1" x14ac:dyDescent="0.25"/>
    <row r="65148" hidden="1" x14ac:dyDescent="0.25"/>
    <row r="65149" hidden="1" x14ac:dyDescent="0.25"/>
    <row r="65150" hidden="1" x14ac:dyDescent="0.25"/>
    <row r="65151" hidden="1" x14ac:dyDescent="0.25"/>
    <row r="65152" hidden="1" x14ac:dyDescent="0.25"/>
    <row r="65153" hidden="1" x14ac:dyDescent="0.25"/>
    <row r="65154" hidden="1" x14ac:dyDescent="0.25"/>
    <row r="65155" hidden="1" x14ac:dyDescent="0.25"/>
    <row r="65156" hidden="1" x14ac:dyDescent="0.25"/>
    <row r="65157" hidden="1" x14ac:dyDescent="0.25"/>
    <row r="65158" hidden="1" x14ac:dyDescent="0.25"/>
    <row r="65159" hidden="1" x14ac:dyDescent="0.25"/>
    <row r="65160" hidden="1" x14ac:dyDescent="0.25"/>
    <row r="65161" hidden="1" x14ac:dyDescent="0.25"/>
    <row r="65162" hidden="1" x14ac:dyDescent="0.25"/>
    <row r="65163" hidden="1" x14ac:dyDescent="0.25"/>
    <row r="65164" hidden="1" x14ac:dyDescent="0.25"/>
    <row r="65165" hidden="1" x14ac:dyDescent="0.25"/>
    <row r="65166" hidden="1" x14ac:dyDescent="0.25"/>
    <row r="65167" hidden="1" x14ac:dyDescent="0.25"/>
    <row r="65168" hidden="1" x14ac:dyDescent="0.25"/>
    <row r="65169" hidden="1" x14ac:dyDescent="0.25"/>
    <row r="65170" hidden="1" x14ac:dyDescent="0.25"/>
    <row r="65171" hidden="1" x14ac:dyDescent="0.25"/>
    <row r="65172" hidden="1" x14ac:dyDescent="0.25"/>
    <row r="65173" hidden="1" x14ac:dyDescent="0.25"/>
    <row r="65174" hidden="1" x14ac:dyDescent="0.25"/>
    <row r="65175" hidden="1" x14ac:dyDescent="0.25"/>
    <row r="65176" hidden="1" x14ac:dyDescent="0.25"/>
    <row r="65177" hidden="1" x14ac:dyDescent="0.25"/>
    <row r="65178" hidden="1" x14ac:dyDescent="0.25"/>
    <row r="65179" hidden="1" x14ac:dyDescent="0.25"/>
    <row r="65180" hidden="1" x14ac:dyDescent="0.25"/>
    <row r="65181" hidden="1" x14ac:dyDescent="0.25"/>
    <row r="65182" hidden="1" x14ac:dyDescent="0.25"/>
    <row r="65183" hidden="1" x14ac:dyDescent="0.25"/>
    <row r="65184" hidden="1" x14ac:dyDescent="0.25"/>
    <row r="65185" hidden="1" x14ac:dyDescent="0.25"/>
    <row r="65186" hidden="1" x14ac:dyDescent="0.25"/>
    <row r="65187" hidden="1" x14ac:dyDescent="0.25"/>
    <row r="65188" hidden="1" x14ac:dyDescent="0.25"/>
    <row r="65189" hidden="1" x14ac:dyDescent="0.25"/>
    <row r="65190" hidden="1" x14ac:dyDescent="0.25"/>
    <row r="65191" hidden="1" x14ac:dyDescent="0.25"/>
    <row r="65192" hidden="1" x14ac:dyDescent="0.25"/>
    <row r="65193" hidden="1" x14ac:dyDescent="0.25"/>
    <row r="65194" hidden="1" x14ac:dyDescent="0.25"/>
    <row r="65195" hidden="1" x14ac:dyDescent="0.25"/>
    <row r="65196" hidden="1" x14ac:dyDescent="0.25"/>
    <row r="65197" hidden="1" x14ac:dyDescent="0.25"/>
    <row r="65198" hidden="1" x14ac:dyDescent="0.25"/>
    <row r="65199" hidden="1" x14ac:dyDescent="0.25"/>
    <row r="65200" hidden="1" x14ac:dyDescent="0.25"/>
    <row r="65201" hidden="1" x14ac:dyDescent="0.25"/>
    <row r="65202" hidden="1" x14ac:dyDescent="0.25"/>
    <row r="65203" hidden="1" x14ac:dyDescent="0.25"/>
    <row r="65204" hidden="1" x14ac:dyDescent="0.25"/>
    <row r="65205" hidden="1" x14ac:dyDescent="0.25"/>
    <row r="65206" hidden="1" x14ac:dyDescent="0.25"/>
    <row r="65207" hidden="1" x14ac:dyDescent="0.25"/>
    <row r="65208" hidden="1" x14ac:dyDescent="0.25"/>
    <row r="65209" hidden="1" x14ac:dyDescent="0.25"/>
    <row r="65210" hidden="1" x14ac:dyDescent="0.25"/>
    <row r="65211" hidden="1" x14ac:dyDescent="0.25"/>
    <row r="65212" hidden="1" x14ac:dyDescent="0.25"/>
    <row r="65213" hidden="1" x14ac:dyDescent="0.25"/>
    <row r="65214" hidden="1" x14ac:dyDescent="0.25"/>
    <row r="65215" hidden="1" x14ac:dyDescent="0.25"/>
    <row r="65216" hidden="1" x14ac:dyDescent="0.25"/>
    <row r="65217" hidden="1" x14ac:dyDescent="0.25"/>
    <row r="65218" hidden="1" x14ac:dyDescent="0.25"/>
    <row r="65219" hidden="1" x14ac:dyDescent="0.25"/>
    <row r="65220" hidden="1" x14ac:dyDescent="0.25"/>
    <row r="65221" hidden="1" x14ac:dyDescent="0.25"/>
    <row r="65222" hidden="1" x14ac:dyDescent="0.25"/>
    <row r="65223" hidden="1" x14ac:dyDescent="0.25"/>
    <row r="65224" hidden="1" x14ac:dyDescent="0.25"/>
    <row r="65225" hidden="1" x14ac:dyDescent="0.25"/>
    <row r="65226" hidden="1" x14ac:dyDescent="0.25"/>
    <row r="65227" hidden="1" x14ac:dyDescent="0.25"/>
    <row r="65228" hidden="1" x14ac:dyDescent="0.25"/>
    <row r="65229" hidden="1" x14ac:dyDescent="0.25"/>
    <row r="65230" hidden="1" x14ac:dyDescent="0.25"/>
    <row r="65231" hidden="1" x14ac:dyDescent="0.25"/>
    <row r="65232" hidden="1" x14ac:dyDescent="0.25"/>
    <row r="65233" hidden="1" x14ac:dyDescent="0.25"/>
    <row r="65234" hidden="1" x14ac:dyDescent="0.25"/>
    <row r="65235" hidden="1" x14ac:dyDescent="0.25"/>
    <row r="65236" hidden="1" x14ac:dyDescent="0.25"/>
    <row r="65237" hidden="1" x14ac:dyDescent="0.25"/>
    <row r="65238" hidden="1" x14ac:dyDescent="0.25"/>
    <row r="65239" hidden="1" x14ac:dyDescent="0.25"/>
    <row r="65240" hidden="1" x14ac:dyDescent="0.25"/>
    <row r="65241" hidden="1" x14ac:dyDescent="0.25"/>
    <row r="65242" hidden="1" x14ac:dyDescent="0.25"/>
    <row r="65243" hidden="1" x14ac:dyDescent="0.25"/>
    <row r="65244" hidden="1" x14ac:dyDescent="0.25"/>
    <row r="65245" hidden="1" x14ac:dyDescent="0.25"/>
    <row r="65246" hidden="1" x14ac:dyDescent="0.25"/>
    <row r="65247" hidden="1" x14ac:dyDescent="0.25"/>
    <row r="65248" hidden="1" x14ac:dyDescent="0.25"/>
    <row r="65249" hidden="1" x14ac:dyDescent="0.25"/>
    <row r="65250" hidden="1" x14ac:dyDescent="0.25"/>
    <row r="65251" hidden="1" x14ac:dyDescent="0.25"/>
    <row r="65252" hidden="1" x14ac:dyDescent="0.25"/>
    <row r="65253" hidden="1" x14ac:dyDescent="0.25"/>
    <row r="65254" hidden="1" x14ac:dyDescent="0.25"/>
    <row r="65255" hidden="1" x14ac:dyDescent="0.25"/>
    <row r="65256" hidden="1" x14ac:dyDescent="0.25"/>
    <row r="65257" hidden="1" x14ac:dyDescent="0.25"/>
    <row r="65258" hidden="1" x14ac:dyDescent="0.25"/>
    <row r="65259" hidden="1" x14ac:dyDescent="0.25"/>
    <row r="65260" hidden="1" x14ac:dyDescent="0.25"/>
    <row r="65261" hidden="1" x14ac:dyDescent="0.25"/>
    <row r="65262" hidden="1" x14ac:dyDescent="0.25"/>
    <row r="65263" hidden="1" x14ac:dyDescent="0.25"/>
    <row r="65264" hidden="1" x14ac:dyDescent="0.25"/>
    <row r="65265" hidden="1" x14ac:dyDescent="0.25"/>
    <row r="65266" hidden="1" x14ac:dyDescent="0.25"/>
    <row r="65267" hidden="1" x14ac:dyDescent="0.25"/>
    <row r="65268" hidden="1" x14ac:dyDescent="0.25"/>
    <row r="65269" hidden="1" x14ac:dyDescent="0.25"/>
    <row r="65270" hidden="1" x14ac:dyDescent="0.25"/>
    <row r="65271" hidden="1" x14ac:dyDescent="0.25"/>
    <row r="65272" hidden="1" x14ac:dyDescent="0.25"/>
    <row r="65273" hidden="1" x14ac:dyDescent="0.25"/>
    <row r="65274" hidden="1" x14ac:dyDescent="0.25"/>
    <row r="65275" hidden="1" x14ac:dyDescent="0.25"/>
    <row r="65276" hidden="1" x14ac:dyDescent="0.25"/>
    <row r="65277" hidden="1" x14ac:dyDescent="0.25"/>
    <row r="65278" hidden="1" x14ac:dyDescent="0.25"/>
    <row r="65279" hidden="1" x14ac:dyDescent="0.25"/>
    <row r="65280" hidden="1" x14ac:dyDescent="0.25"/>
    <row r="65281" hidden="1" x14ac:dyDescent="0.25"/>
    <row r="65282" hidden="1" x14ac:dyDescent="0.25"/>
    <row r="65283" hidden="1" x14ac:dyDescent="0.25"/>
    <row r="65284" hidden="1" x14ac:dyDescent="0.25"/>
    <row r="65285" hidden="1" x14ac:dyDescent="0.25"/>
    <row r="65286" hidden="1" x14ac:dyDescent="0.25"/>
    <row r="65287" hidden="1" x14ac:dyDescent="0.25"/>
    <row r="65288" hidden="1" x14ac:dyDescent="0.25"/>
    <row r="65289" hidden="1" x14ac:dyDescent="0.25"/>
    <row r="65290" hidden="1" x14ac:dyDescent="0.25"/>
    <row r="65291" hidden="1" x14ac:dyDescent="0.25"/>
    <row r="65292" hidden="1" x14ac:dyDescent="0.25"/>
    <row r="65293" hidden="1" x14ac:dyDescent="0.25"/>
    <row r="65294" hidden="1" x14ac:dyDescent="0.25"/>
    <row r="65295" hidden="1" x14ac:dyDescent="0.25"/>
    <row r="65296" hidden="1" x14ac:dyDescent="0.25"/>
    <row r="65297" hidden="1" x14ac:dyDescent="0.25"/>
    <row r="65298" hidden="1" x14ac:dyDescent="0.25"/>
    <row r="65299" hidden="1" x14ac:dyDescent="0.25"/>
    <row r="65300" hidden="1" x14ac:dyDescent="0.25"/>
    <row r="65301" hidden="1" x14ac:dyDescent="0.25"/>
    <row r="65302" hidden="1" x14ac:dyDescent="0.25"/>
    <row r="65303" hidden="1" x14ac:dyDescent="0.25"/>
    <row r="65304" hidden="1" x14ac:dyDescent="0.25"/>
    <row r="65305" hidden="1" x14ac:dyDescent="0.25"/>
    <row r="65306" hidden="1" x14ac:dyDescent="0.25"/>
    <row r="65307" hidden="1" x14ac:dyDescent="0.25"/>
    <row r="65308" hidden="1" x14ac:dyDescent="0.25"/>
    <row r="65309" hidden="1" x14ac:dyDescent="0.25"/>
    <row r="65310" hidden="1" x14ac:dyDescent="0.25"/>
    <row r="65311" hidden="1" x14ac:dyDescent="0.25"/>
    <row r="65312" hidden="1" x14ac:dyDescent="0.25"/>
    <row r="65313" hidden="1" x14ac:dyDescent="0.25"/>
    <row r="65314" hidden="1" x14ac:dyDescent="0.25"/>
    <row r="65315" hidden="1" x14ac:dyDescent="0.25"/>
    <row r="65316" hidden="1" x14ac:dyDescent="0.25"/>
    <row r="65317" hidden="1" x14ac:dyDescent="0.25"/>
    <row r="65318" hidden="1" x14ac:dyDescent="0.25"/>
    <row r="65319" hidden="1" x14ac:dyDescent="0.25"/>
    <row r="65320" hidden="1" x14ac:dyDescent="0.25"/>
    <row r="65321" hidden="1" x14ac:dyDescent="0.25"/>
    <row r="65322" hidden="1" x14ac:dyDescent="0.25"/>
    <row r="65323" hidden="1" x14ac:dyDescent="0.25"/>
    <row r="65324" hidden="1" x14ac:dyDescent="0.25"/>
    <row r="65325" hidden="1" x14ac:dyDescent="0.25"/>
    <row r="65326" hidden="1" x14ac:dyDescent="0.25"/>
    <row r="65327" hidden="1" x14ac:dyDescent="0.25"/>
    <row r="65328" hidden="1" x14ac:dyDescent="0.25"/>
    <row r="65329" hidden="1" x14ac:dyDescent="0.25"/>
    <row r="65330" hidden="1" x14ac:dyDescent="0.25"/>
    <row r="65331" hidden="1" x14ac:dyDescent="0.25"/>
    <row r="65332" hidden="1" x14ac:dyDescent="0.25"/>
    <row r="65333" hidden="1" x14ac:dyDescent="0.25"/>
    <row r="65334" hidden="1" x14ac:dyDescent="0.25"/>
    <row r="65335" hidden="1" x14ac:dyDescent="0.25"/>
    <row r="65336" hidden="1" x14ac:dyDescent="0.25"/>
    <row r="65337" hidden="1" x14ac:dyDescent="0.25"/>
    <row r="65338" hidden="1" x14ac:dyDescent="0.25"/>
    <row r="65339" hidden="1" x14ac:dyDescent="0.25"/>
    <row r="65340" hidden="1" x14ac:dyDescent="0.25"/>
    <row r="65341" hidden="1" x14ac:dyDescent="0.25"/>
    <row r="65342" hidden="1" x14ac:dyDescent="0.25"/>
    <row r="65343" hidden="1" x14ac:dyDescent="0.25"/>
    <row r="65344" hidden="1" x14ac:dyDescent="0.25"/>
    <row r="65345" hidden="1" x14ac:dyDescent="0.25"/>
    <row r="65346" hidden="1" x14ac:dyDescent="0.25"/>
    <row r="65347" hidden="1" x14ac:dyDescent="0.25"/>
    <row r="65348" hidden="1" x14ac:dyDescent="0.25"/>
    <row r="65349" hidden="1" x14ac:dyDescent="0.25"/>
    <row r="65350" hidden="1" x14ac:dyDescent="0.25"/>
    <row r="65351" hidden="1" x14ac:dyDescent="0.25"/>
    <row r="65352" hidden="1" x14ac:dyDescent="0.25"/>
    <row r="65353" hidden="1" x14ac:dyDescent="0.25"/>
    <row r="65354" hidden="1" x14ac:dyDescent="0.25"/>
    <row r="65355" hidden="1" x14ac:dyDescent="0.25"/>
    <row r="65356" hidden="1" x14ac:dyDescent="0.25"/>
    <row r="65357" hidden="1" x14ac:dyDescent="0.25"/>
    <row r="65358" hidden="1" x14ac:dyDescent="0.25"/>
    <row r="65359" hidden="1" x14ac:dyDescent="0.25"/>
    <row r="65360" hidden="1" x14ac:dyDescent="0.25"/>
    <row r="65361" hidden="1" x14ac:dyDescent="0.25"/>
    <row r="65362" hidden="1" x14ac:dyDescent="0.25"/>
    <row r="65363" hidden="1" x14ac:dyDescent="0.25"/>
    <row r="65364" hidden="1" x14ac:dyDescent="0.25"/>
    <row r="65365" hidden="1" x14ac:dyDescent="0.25"/>
    <row r="65366" hidden="1" x14ac:dyDescent="0.25"/>
    <row r="65367" hidden="1" x14ac:dyDescent="0.25"/>
    <row r="65368" hidden="1" x14ac:dyDescent="0.25"/>
    <row r="65369" hidden="1" x14ac:dyDescent="0.25"/>
    <row r="65370" hidden="1" x14ac:dyDescent="0.25"/>
    <row r="65371" hidden="1" x14ac:dyDescent="0.25"/>
    <row r="65372" hidden="1" x14ac:dyDescent="0.25"/>
    <row r="65373" hidden="1" x14ac:dyDescent="0.25"/>
    <row r="65374" hidden="1" x14ac:dyDescent="0.25"/>
    <row r="65375" hidden="1" x14ac:dyDescent="0.25"/>
    <row r="65376" hidden="1" x14ac:dyDescent="0.25"/>
    <row r="65377" hidden="1" x14ac:dyDescent="0.25"/>
    <row r="65378" hidden="1" x14ac:dyDescent="0.25"/>
    <row r="65379" hidden="1" x14ac:dyDescent="0.25"/>
    <row r="65380" hidden="1" x14ac:dyDescent="0.25"/>
    <row r="65381" hidden="1" x14ac:dyDescent="0.25"/>
    <row r="65382" hidden="1" x14ac:dyDescent="0.25"/>
    <row r="65383" hidden="1" x14ac:dyDescent="0.25"/>
    <row r="65384" hidden="1" x14ac:dyDescent="0.25"/>
    <row r="65385" hidden="1" x14ac:dyDescent="0.25"/>
    <row r="65386" hidden="1" x14ac:dyDescent="0.25"/>
    <row r="65387" hidden="1" x14ac:dyDescent="0.25"/>
    <row r="65388" hidden="1" x14ac:dyDescent="0.25"/>
    <row r="65389" hidden="1" x14ac:dyDescent="0.25"/>
    <row r="65390" hidden="1" x14ac:dyDescent="0.25"/>
    <row r="65391" hidden="1" x14ac:dyDescent="0.25"/>
    <row r="65392" hidden="1" x14ac:dyDescent="0.25"/>
    <row r="65393" hidden="1" x14ac:dyDescent="0.25"/>
    <row r="65394" hidden="1" x14ac:dyDescent="0.25"/>
    <row r="65395" hidden="1" x14ac:dyDescent="0.25"/>
    <row r="65396" hidden="1" x14ac:dyDescent="0.25"/>
    <row r="65397" hidden="1" x14ac:dyDescent="0.25"/>
    <row r="65398" hidden="1" x14ac:dyDescent="0.25"/>
    <row r="65399" hidden="1" x14ac:dyDescent="0.25"/>
    <row r="65400" hidden="1" x14ac:dyDescent="0.25"/>
    <row r="65401" hidden="1" x14ac:dyDescent="0.25"/>
    <row r="65402" hidden="1" x14ac:dyDescent="0.25"/>
    <row r="65403" hidden="1" x14ac:dyDescent="0.25"/>
    <row r="65404" hidden="1" x14ac:dyDescent="0.25"/>
    <row r="65405" hidden="1" x14ac:dyDescent="0.25"/>
    <row r="65406" hidden="1" x14ac:dyDescent="0.25"/>
    <row r="65407" hidden="1" x14ac:dyDescent="0.25"/>
    <row r="65408" hidden="1" x14ac:dyDescent="0.25"/>
    <row r="65409" hidden="1" x14ac:dyDescent="0.25"/>
    <row r="65410" hidden="1" x14ac:dyDescent="0.25"/>
    <row r="65411" hidden="1" x14ac:dyDescent="0.25"/>
    <row r="65412" hidden="1" x14ac:dyDescent="0.25"/>
    <row r="65413" hidden="1" x14ac:dyDescent="0.25"/>
    <row r="65414" hidden="1" x14ac:dyDescent="0.25"/>
    <row r="65415" hidden="1" x14ac:dyDescent="0.25"/>
    <row r="65416" hidden="1" x14ac:dyDescent="0.25"/>
    <row r="65417" hidden="1" x14ac:dyDescent="0.25"/>
    <row r="65418" hidden="1" x14ac:dyDescent="0.25"/>
    <row r="65419" hidden="1" x14ac:dyDescent="0.25"/>
    <row r="65420" hidden="1" x14ac:dyDescent="0.25"/>
    <row r="65421" hidden="1" x14ac:dyDescent="0.25"/>
    <row r="65422" hidden="1" x14ac:dyDescent="0.25"/>
    <row r="65423" hidden="1" x14ac:dyDescent="0.25"/>
    <row r="65424" hidden="1" x14ac:dyDescent="0.25"/>
    <row r="65425" hidden="1" x14ac:dyDescent="0.25"/>
    <row r="65426" hidden="1" x14ac:dyDescent="0.25"/>
    <row r="65427" hidden="1" x14ac:dyDescent="0.25"/>
    <row r="65428" hidden="1" x14ac:dyDescent="0.25"/>
    <row r="65429" hidden="1" x14ac:dyDescent="0.25"/>
    <row r="65430" hidden="1" x14ac:dyDescent="0.25"/>
    <row r="65431" hidden="1" x14ac:dyDescent="0.25"/>
    <row r="65432" hidden="1" x14ac:dyDescent="0.25"/>
    <row r="65433" hidden="1" x14ac:dyDescent="0.25"/>
    <row r="65434" hidden="1" x14ac:dyDescent="0.25"/>
    <row r="65435" hidden="1" x14ac:dyDescent="0.25"/>
    <row r="65436" hidden="1" x14ac:dyDescent="0.25"/>
    <row r="65437" hidden="1" x14ac:dyDescent="0.25"/>
    <row r="65438" hidden="1" x14ac:dyDescent="0.25"/>
    <row r="65439" hidden="1" x14ac:dyDescent="0.25"/>
    <row r="65440" hidden="1" x14ac:dyDescent="0.25"/>
    <row r="65441" hidden="1" x14ac:dyDescent="0.25"/>
    <row r="65442" hidden="1" x14ac:dyDescent="0.25"/>
    <row r="65443" hidden="1" x14ac:dyDescent="0.25"/>
    <row r="65444" hidden="1" x14ac:dyDescent="0.25"/>
    <row r="65445" hidden="1" x14ac:dyDescent="0.25"/>
    <row r="65446" hidden="1" x14ac:dyDescent="0.25"/>
    <row r="65447" hidden="1" x14ac:dyDescent="0.25"/>
    <row r="65448" hidden="1" x14ac:dyDescent="0.25"/>
    <row r="65449" hidden="1" x14ac:dyDescent="0.25"/>
    <row r="65450" hidden="1" x14ac:dyDescent="0.25"/>
    <row r="65451" hidden="1" x14ac:dyDescent="0.25"/>
    <row r="65452" hidden="1" x14ac:dyDescent="0.25"/>
    <row r="65453" hidden="1" x14ac:dyDescent="0.25"/>
    <row r="65454" hidden="1" x14ac:dyDescent="0.25"/>
    <row r="65455" hidden="1" x14ac:dyDescent="0.25"/>
    <row r="65456" hidden="1" x14ac:dyDescent="0.25"/>
    <row r="65457" hidden="1" x14ac:dyDescent="0.25"/>
    <row r="65458" hidden="1" x14ac:dyDescent="0.25"/>
    <row r="65459" hidden="1" x14ac:dyDescent="0.25"/>
    <row r="65460" hidden="1" x14ac:dyDescent="0.25"/>
    <row r="65461" hidden="1" x14ac:dyDescent="0.25"/>
    <row r="65462" hidden="1" x14ac:dyDescent="0.25"/>
    <row r="65463" hidden="1" x14ac:dyDescent="0.25"/>
    <row r="65464" hidden="1" x14ac:dyDescent="0.25"/>
    <row r="65465" hidden="1" x14ac:dyDescent="0.25"/>
    <row r="65466" hidden="1" x14ac:dyDescent="0.25"/>
    <row r="65467" hidden="1" x14ac:dyDescent="0.25"/>
    <row r="65468" hidden="1" x14ac:dyDescent="0.25"/>
    <row r="65469" hidden="1" x14ac:dyDescent="0.25"/>
    <row r="65470" hidden="1" x14ac:dyDescent="0.25"/>
    <row r="65471" hidden="1" x14ac:dyDescent="0.25"/>
    <row r="65472" hidden="1" x14ac:dyDescent="0.25"/>
    <row r="65473" hidden="1" x14ac:dyDescent="0.25"/>
    <row r="65474" hidden="1" x14ac:dyDescent="0.25"/>
    <row r="65475" hidden="1" x14ac:dyDescent="0.25"/>
    <row r="65476" hidden="1" x14ac:dyDescent="0.25"/>
    <row r="65477" hidden="1" x14ac:dyDescent="0.25"/>
    <row r="65478" hidden="1" x14ac:dyDescent="0.25"/>
    <row r="65479" hidden="1" x14ac:dyDescent="0.25"/>
    <row r="65480" hidden="1" x14ac:dyDescent="0.25"/>
    <row r="65481" hidden="1" x14ac:dyDescent="0.25"/>
    <row r="65482" hidden="1" x14ac:dyDescent="0.25"/>
    <row r="65483" hidden="1" x14ac:dyDescent="0.25"/>
    <row r="65484" hidden="1" x14ac:dyDescent="0.25"/>
    <row r="65485" hidden="1" x14ac:dyDescent="0.25"/>
    <row r="65486" hidden="1" x14ac:dyDescent="0.25"/>
    <row r="65487" hidden="1" x14ac:dyDescent="0.25"/>
    <row r="65488" hidden="1" x14ac:dyDescent="0.25"/>
    <row r="65489" hidden="1" x14ac:dyDescent="0.25"/>
    <row r="65490" hidden="1" x14ac:dyDescent="0.25"/>
    <row r="65491" hidden="1" x14ac:dyDescent="0.25"/>
    <row r="65492" hidden="1" x14ac:dyDescent="0.25"/>
    <row r="65493" hidden="1" x14ac:dyDescent="0.25"/>
    <row r="65494" hidden="1" x14ac:dyDescent="0.25"/>
    <row r="65495" hidden="1" x14ac:dyDescent="0.25"/>
    <row r="65496" hidden="1" x14ac:dyDescent="0.25"/>
    <row r="65497" hidden="1" x14ac:dyDescent="0.25"/>
    <row r="65498" hidden="1" x14ac:dyDescent="0.25"/>
    <row r="65499" hidden="1" x14ac:dyDescent="0.25"/>
    <row r="65500" hidden="1" x14ac:dyDescent="0.25"/>
    <row r="65501" hidden="1" x14ac:dyDescent="0.25"/>
    <row r="65502" hidden="1" x14ac:dyDescent="0.25"/>
    <row r="65503" hidden="1" x14ac:dyDescent="0.25"/>
    <row r="65504" hidden="1" x14ac:dyDescent="0.25"/>
    <row r="65505" hidden="1" x14ac:dyDescent="0.25"/>
    <row r="65506" hidden="1" x14ac:dyDescent="0.25"/>
    <row r="65507" hidden="1" x14ac:dyDescent="0.25"/>
    <row r="65508" hidden="1" x14ac:dyDescent="0.25"/>
    <row r="65509" hidden="1" x14ac:dyDescent="0.25"/>
    <row r="65510" hidden="1" x14ac:dyDescent="0.25"/>
    <row r="65511" hidden="1" x14ac:dyDescent="0.25"/>
    <row r="65512" hidden="1" x14ac:dyDescent="0.25"/>
    <row r="65513" hidden="1" x14ac:dyDescent="0.25"/>
    <row r="65514" hidden="1" x14ac:dyDescent="0.25"/>
    <row r="65515" hidden="1" x14ac:dyDescent="0.25"/>
    <row r="65516" hidden="1" x14ac:dyDescent="0.25"/>
    <row r="65517" hidden="1" x14ac:dyDescent="0.25"/>
    <row r="65518" hidden="1" x14ac:dyDescent="0.25"/>
    <row r="65519" hidden="1" x14ac:dyDescent="0.25"/>
    <row r="65520" hidden="1" x14ac:dyDescent="0.25"/>
    <row r="65521" hidden="1" x14ac:dyDescent="0.25"/>
    <row r="65522" hidden="1" x14ac:dyDescent="0.25"/>
    <row r="65523" hidden="1" x14ac:dyDescent="0.25"/>
    <row r="65524" hidden="1" x14ac:dyDescent="0.25"/>
    <row r="65525" hidden="1" x14ac:dyDescent="0.25"/>
    <row r="65526" hidden="1" x14ac:dyDescent="0.25"/>
    <row r="65527" hidden="1" x14ac:dyDescent="0.25"/>
    <row r="65528" hidden="1" x14ac:dyDescent="0.25"/>
    <row r="65529" hidden="1" x14ac:dyDescent="0.25"/>
    <row r="65530" hidden="1" x14ac:dyDescent="0.25"/>
    <row r="65531" hidden="1" x14ac:dyDescent="0.25"/>
    <row r="65532" hidden="1" x14ac:dyDescent="0.25"/>
    <row r="65533" hidden="1" x14ac:dyDescent="0.25"/>
    <row r="65534" hidden="1" x14ac:dyDescent="0.25"/>
    <row r="65535" hidden="1" x14ac:dyDescent="0.25"/>
    <row r="65536" hidden="1" x14ac:dyDescent="0.25"/>
  </sheetData>
  <sheetProtection password="DC80" sheet="1"/>
  <autoFilter ref="A1:B1" xr:uid="{00000000-0009-0000-0000-000008000000}"/>
  <phoneticPr fontId="0" type="noConversion"/>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Adm. Check List</vt:lpstr>
      <vt:lpstr>OPERATIONAL ANALYSIS</vt:lpstr>
      <vt:lpstr>1.Approved Budget (=Signed)</vt:lpstr>
      <vt:lpstr>2. Submitted Fin Rep by Benef </vt:lpstr>
      <vt:lpstr>3.Rap Fin Benef ACCEPTE</vt:lpstr>
      <vt:lpstr>duration</vt:lpstr>
      <vt:lpstr>4. CONTROLE</vt:lpstr>
      <vt:lpstr>5.Output Annex to the letter-EN</vt:lpstr>
      <vt:lpstr>Ceilings</vt:lpstr>
      <vt:lpstr>countries</vt:lpstr>
      <vt:lpstr>duration</vt:lpstr>
      <vt:lpstr>'2. Submitted Fin Rep by Benef '!Jours</vt:lpstr>
      <vt:lpstr>Jours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ARAGONES-MELHEM Georgy (EACEA)</dc:creator>
  <cp:lastModifiedBy>LAHOU Jean-Francois (EACEA)</cp:lastModifiedBy>
  <cp:lastPrinted>2015-11-18T10:24:05Z</cp:lastPrinted>
  <dcterms:created xsi:type="dcterms:W3CDTF">2015-03-13T13:24:39Z</dcterms:created>
  <dcterms:modified xsi:type="dcterms:W3CDTF">2023-09-20T09:06:40Z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2023-03-31T12:56:30Z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41a5e84c-8146-48f1-87df-d69572660f09</vt:lpwstr>
  </property>
  <property fmtid="{D5CDD505-2E9C-101B-9397-08002B2CF9AE}" pid="8" name="MSIP_Label_6bd9ddd1-4d20-43f6-abfa-fc3c07406f94_ContentBits">
    <vt:lpwstr>0</vt:lpwstr>
  </property>
</Properties>
</file>